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peline" sheetId="1" state="visible" r:id="rId1"/>
    <sheet name="Probabilidades" sheetId="2" state="visible" r:id="rId2"/>
    <sheet name="Resumen" sheetId="3" state="visible" r:id="rId3"/>
    <sheet name="Cómo usar" sheetId="4" state="visible" r:id="rId4"/>
  </sheets>
  <definedNames>
    <definedName name="_xlnm._FilterDatabase" localSheetId="0" hidden="1">'Pipeline'!$A$1:$I$107</definedName>
    <definedName name="_xlnm._FilterDatabase" localSheetId="1" hidden="1">'Probabilidades'!$A$1:$C$16</definedName>
    <definedName name="_xlnm._FilterDatabase" localSheetId="2" hidden="1">'Resumen'!$A$1:$G$25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dd/mm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A1F4D"/>
      <sz val="14"/>
    </font>
    <font>
      <i val="1"/>
    </font>
  </fonts>
  <fills count="3">
    <fill>
      <patternFill/>
    </fill>
    <fill>
      <patternFill patternType="gray125"/>
    </fill>
    <fill>
      <patternFill patternType="solid">
        <fgColor rgb="000A1F4D"/>
      </patternFill>
    </fill>
  </fills>
  <borders count="3">
    <border>
      <left/>
      <right/>
      <top/>
      <bottom/>
      <diagonal/>
    </border>
    <border>
      <left style="thin">
        <color rgb="00C9D6EA"/>
      </left>
      <right style="thin">
        <color rgb="00C9D6EA"/>
      </right>
      <top style="thin">
        <color rgb="00C9D6EA"/>
      </top>
      <bottom style="thin">
        <color rgb="00C9D6EA"/>
      </bottom>
    </border>
    <border>
      <bottom style="thin">
        <color rgb="00C9D6E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0" fontId="0" fillId="0" borderId="2" applyAlignment="1" pivotButton="0" quotePrefix="0" xfId="0">
      <alignment vertical="center"/>
    </xf>
    <xf numFmtId="165" fontId="0" fillId="0" borderId="2" applyAlignment="1" pivotButton="0" quotePrefix="0" xfId="0">
      <alignment vertical="center"/>
    </xf>
    <xf numFmtId="9" fontId="0" fillId="0" borderId="2" applyAlignment="1" pivotButton="0" quotePrefix="0" xfId="0">
      <alignment vertical="center"/>
    </xf>
    <xf numFmtId="166" fontId="0" fillId="0" borderId="2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4" customWidth="1" min="3" max="3"/>
    <col width="18" customWidth="1" min="4" max="4"/>
    <col width="16" customWidth="1" min="5" max="5"/>
    <col width="13" customWidth="1" min="6" max="6"/>
    <col width="17" customWidth="1" min="7" max="7"/>
    <col width="16" customWidth="1" min="8" max="8"/>
    <col width="38" customWidth="1" min="9" max="9"/>
  </cols>
  <sheetData>
    <row r="1" ht="32" customHeight="1">
      <c r="A1" s="1" t="inlineStr">
        <is>
          <t>Oportunidad</t>
        </is>
      </c>
      <c r="B1" s="1" t="inlineStr">
        <is>
          <t>Proyecto</t>
        </is>
      </c>
      <c r="C1" s="1" t="inlineStr">
        <is>
          <t>Asesor</t>
        </is>
      </c>
      <c r="D1" s="1" t="inlineStr">
        <is>
          <t>Etapa</t>
        </is>
      </c>
      <c r="E1" s="1" t="inlineStr">
        <is>
          <t>Valor</t>
        </is>
      </c>
      <c r="F1" s="1" t="inlineStr">
        <is>
          <t>Probabilidad</t>
        </is>
      </c>
      <c r="G1" s="1" t="inlineStr">
        <is>
          <t>Valor ponderado</t>
        </is>
      </c>
      <c r="H1" s="1" t="inlineStr">
        <is>
          <t>Mes estimado de cierre</t>
        </is>
      </c>
      <c r="I1" s="1" t="inlineStr">
        <is>
          <t>Próximo paso</t>
        </is>
      </c>
    </row>
    <row r="2">
      <c r="A2" s="2" t="inlineStr">
        <is>
          <t>Oportunidad 1</t>
        </is>
      </c>
      <c r="B2" s="2" t="inlineStr">
        <is>
          <t>Proyecto Ejemplo</t>
        </is>
      </c>
      <c r="C2" s="2" t="inlineStr">
        <is>
          <t>Asesor 1</t>
        </is>
      </c>
      <c r="D2" s="3" t="inlineStr">
        <is>
          <t>Apartado</t>
        </is>
      </c>
      <c r="E2" s="4" t="n">
        <v>180000</v>
      </c>
      <c r="F2" s="5">
        <f>IF(D2="","",IFERROR(VLOOKUP(D2,Probabilidades!$A$2:$B$30,2,FALSE),""))</f>
        <v/>
      </c>
      <c r="G2" s="4">
        <f>IF(OR(E2="",F2=""),"",E2*F2)</f>
        <v/>
      </c>
      <c r="H2" s="6" t="n">
        <v>46310</v>
      </c>
      <c r="I2" s="2" t="inlineStr">
        <is>
          <t>Confirmar la fecha de firma del contrato</t>
        </is>
      </c>
    </row>
    <row r="3">
      <c r="A3" s="2" t="inlineStr">
        <is>
          <t>Oportunidad 2</t>
        </is>
      </c>
      <c r="B3" s="2" t="inlineStr">
        <is>
          <t>Proyecto Ejemplo</t>
        </is>
      </c>
      <c r="C3" s="2" t="inlineStr">
        <is>
          <t>Asesor 2</t>
        </is>
      </c>
      <c r="D3" s="3" t="inlineStr">
        <is>
          <t>Cotización</t>
        </is>
      </c>
      <c r="E3" s="4" t="n">
        <v>150000</v>
      </c>
      <c r="F3" s="5">
        <f>IF(D3="","",IFERROR(VLOOKUP(D3,Probabilidades!$A$2:$B$30,2,FALSE),""))</f>
        <v/>
      </c>
      <c r="G3" s="4">
        <f>IF(OR(E3="",F3=""),"",E3*F3)</f>
        <v/>
      </c>
      <c r="H3" s="6" t="n">
        <v>46315</v>
      </c>
      <c r="I3" s="2" t="inlineStr">
        <is>
          <t>Llamar para resolver dudas de la cotización</t>
        </is>
      </c>
    </row>
    <row r="4">
      <c r="A4" s="2" t="inlineStr">
        <is>
          <t>Oportunidad 3</t>
        </is>
      </c>
      <c r="B4" s="2" t="inlineStr">
        <is>
          <t>Proyecto Ejemplo</t>
        </is>
      </c>
      <c r="C4" s="2" t="inlineStr">
        <is>
          <t>Asesor 1</t>
        </is>
      </c>
      <c r="D4" s="3" t="inlineStr">
        <is>
          <t>Cotización</t>
        </is>
      </c>
      <c r="E4" s="4" t="n">
        <v>210000</v>
      </c>
      <c r="F4" s="5">
        <f>IF(D4="","",IFERROR(VLOOKUP(D4,Probabilidades!$A$2:$B$30,2,FALSE),""))</f>
        <v/>
      </c>
      <c r="G4" s="4">
        <f>IF(OR(E4="",F4=""),"",E4*F4)</f>
        <v/>
      </c>
      <c r="H4" s="6" t="n">
        <v>46336</v>
      </c>
      <c r="I4" s="2" t="inlineStr">
        <is>
          <t>Enviar el plan de pagos ajustado</t>
        </is>
      </c>
    </row>
    <row r="5">
      <c r="A5" s="2" t="inlineStr">
        <is>
          <t>Oportunidad 4</t>
        </is>
      </c>
      <c r="B5" s="2" t="inlineStr">
        <is>
          <t>Proyecto Ejemplo</t>
        </is>
      </c>
      <c r="C5" s="2" t="inlineStr">
        <is>
          <t>Asesor 3</t>
        </is>
      </c>
      <c r="D5" s="3" t="inlineStr">
        <is>
          <t>Visita realizada</t>
        </is>
      </c>
      <c r="E5" s="4" t="n">
        <v>120000</v>
      </c>
      <c r="F5" s="5">
        <f>IF(D5="","",IFERROR(VLOOKUP(D5,Probabilidades!$A$2:$B$30,2,FALSE),""))</f>
        <v/>
      </c>
      <c r="G5" s="4">
        <f>IF(OR(E5="",F5=""),"",E5*F5)</f>
        <v/>
      </c>
      <c r="H5" s="6" t="n">
        <v>46351</v>
      </c>
      <c r="I5" s="2" t="inlineStr">
        <is>
          <t>Enviar la cotización de la unidad elegida</t>
        </is>
      </c>
    </row>
    <row r="6">
      <c r="A6" s="2" t="inlineStr">
        <is>
          <t>Oportunidad 5</t>
        </is>
      </c>
      <c r="B6" s="2" t="inlineStr">
        <is>
          <t>Proyecto Ejemplo</t>
        </is>
      </c>
      <c r="C6" s="2" t="inlineStr">
        <is>
          <t>Asesor 2</t>
        </is>
      </c>
      <c r="D6" s="3" t="inlineStr">
        <is>
          <t>Visita agendada</t>
        </is>
      </c>
      <c r="E6" s="4" t="n">
        <v>160000</v>
      </c>
      <c r="F6" s="5">
        <f>IF(D6="","",IFERROR(VLOOKUP(D6,Probabilidades!$A$2:$B$30,2,FALSE),""))</f>
        <v/>
      </c>
      <c r="G6" s="4">
        <f>IF(OR(E6="",F6=""),"",E6*F6)</f>
        <v/>
      </c>
      <c r="H6" s="6" t="n">
        <v>46361</v>
      </c>
      <c r="I6" s="2" t="inlineStr">
        <is>
          <t>Confirmar la visita un día antes</t>
        </is>
      </c>
    </row>
    <row r="7">
      <c r="A7" s="2" t="inlineStr">
        <is>
          <t>Oportunidad 6</t>
        </is>
      </c>
      <c r="B7" s="2" t="inlineStr">
        <is>
          <t>Proyecto Ejemplo</t>
        </is>
      </c>
      <c r="C7" s="2" t="inlineStr">
        <is>
          <t>Asesor 3</t>
        </is>
      </c>
      <c r="D7" s="3" t="inlineStr">
        <is>
          <t>Calificado</t>
        </is>
      </c>
      <c r="E7" s="4" t="n">
        <v>140000</v>
      </c>
      <c r="F7" s="5">
        <f>IF(D7="","",IFERROR(VLOOKUP(D7,Probabilidades!$A$2:$B$30,2,FALSE),""))</f>
        <v/>
      </c>
      <c r="G7" s="4">
        <f>IF(OR(E7="",F7=""),"",E7*F7)</f>
        <v/>
      </c>
      <c r="H7" s="6" t="n">
        <v>46371</v>
      </c>
      <c r="I7" s="2" t="inlineStr">
        <is>
          <t>Proponer fecha y hora de visita</t>
        </is>
      </c>
    </row>
    <row r="8">
      <c r="A8" s="2" t="n"/>
      <c r="B8" s="2" t="n"/>
      <c r="C8" s="2" t="n"/>
      <c r="D8" s="3" t="n"/>
      <c r="E8" s="4" t="n"/>
      <c r="F8" s="5">
        <f>IF(D8="","",IFERROR(VLOOKUP(D8,Probabilidades!$A$2:$B$30,2,FALSE),""))</f>
        <v/>
      </c>
      <c r="G8" s="4">
        <f>IF(OR(E8="",F8=""),"",E8*F8)</f>
        <v/>
      </c>
      <c r="H8" s="6" t="n"/>
      <c r="I8" s="2" t="n"/>
    </row>
    <row r="9">
      <c r="A9" s="2" t="n"/>
      <c r="B9" s="2" t="n"/>
      <c r="C9" s="2" t="n"/>
      <c r="D9" s="3" t="n"/>
      <c r="E9" s="4" t="n"/>
      <c r="F9" s="5">
        <f>IF(D9="","",IFERROR(VLOOKUP(D9,Probabilidades!$A$2:$B$30,2,FALSE),""))</f>
        <v/>
      </c>
      <c r="G9" s="4">
        <f>IF(OR(E9="",F9=""),"",E9*F9)</f>
        <v/>
      </c>
      <c r="H9" s="6" t="n"/>
      <c r="I9" s="2" t="n"/>
    </row>
    <row r="10">
      <c r="A10" s="2" t="n"/>
      <c r="B10" s="2" t="n"/>
      <c r="C10" s="2" t="n"/>
      <c r="D10" s="3" t="n"/>
      <c r="E10" s="4" t="n"/>
      <c r="F10" s="5">
        <f>IF(D10="","",IFERROR(VLOOKUP(D10,Probabilidades!$A$2:$B$30,2,FALSE),""))</f>
        <v/>
      </c>
      <c r="G10" s="4">
        <f>IF(OR(E10="",F10=""),"",E10*F10)</f>
        <v/>
      </c>
      <c r="H10" s="6" t="n"/>
      <c r="I10" s="2" t="n"/>
    </row>
    <row r="11">
      <c r="A11" s="2" t="n"/>
      <c r="B11" s="2" t="n"/>
      <c r="C11" s="2" t="n"/>
      <c r="D11" s="3" t="n"/>
      <c r="E11" s="4" t="n"/>
      <c r="F11" s="5">
        <f>IF(D11="","",IFERROR(VLOOKUP(D11,Probabilidades!$A$2:$B$30,2,FALSE),""))</f>
        <v/>
      </c>
      <c r="G11" s="4">
        <f>IF(OR(E11="",F11=""),"",E11*F11)</f>
        <v/>
      </c>
      <c r="H11" s="6" t="n"/>
      <c r="I11" s="2" t="n"/>
    </row>
    <row r="12">
      <c r="A12" s="2" t="n"/>
      <c r="B12" s="2" t="n"/>
      <c r="C12" s="2" t="n"/>
      <c r="D12" s="3" t="n"/>
      <c r="E12" s="4" t="n"/>
      <c r="F12" s="5">
        <f>IF(D12="","",IFERROR(VLOOKUP(D12,Probabilidades!$A$2:$B$30,2,FALSE),""))</f>
        <v/>
      </c>
      <c r="G12" s="4">
        <f>IF(OR(E12="",F12=""),"",E12*F12)</f>
        <v/>
      </c>
      <c r="H12" s="6" t="n"/>
      <c r="I12" s="2" t="n"/>
    </row>
    <row r="13">
      <c r="A13" s="2" t="n"/>
      <c r="B13" s="2" t="n"/>
      <c r="C13" s="2" t="n"/>
      <c r="D13" s="3" t="n"/>
      <c r="E13" s="4" t="n"/>
      <c r="F13" s="5">
        <f>IF(D13="","",IFERROR(VLOOKUP(D13,Probabilidades!$A$2:$B$30,2,FALSE),""))</f>
        <v/>
      </c>
      <c r="G13" s="4">
        <f>IF(OR(E13="",F13=""),"",E13*F13)</f>
        <v/>
      </c>
      <c r="H13" s="6" t="n"/>
      <c r="I13" s="2" t="n"/>
    </row>
    <row r="14">
      <c r="A14" s="2" t="n"/>
      <c r="B14" s="2" t="n"/>
      <c r="C14" s="2" t="n"/>
      <c r="D14" s="3" t="n"/>
      <c r="E14" s="4" t="n"/>
      <c r="F14" s="5">
        <f>IF(D14="","",IFERROR(VLOOKUP(D14,Probabilidades!$A$2:$B$30,2,FALSE),""))</f>
        <v/>
      </c>
      <c r="G14" s="4">
        <f>IF(OR(E14="",F14=""),"",E14*F14)</f>
        <v/>
      </c>
      <c r="H14" s="6" t="n"/>
      <c r="I14" s="2" t="n"/>
    </row>
    <row r="15">
      <c r="A15" s="2" t="n"/>
      <c r="B15" s="2" t="n"/>
      <c r="C15" s="2" t="n"/>
      <c r="D15" s="3" t="n"/>
      <c r="E15" s="4" t="n"/>
      <c r="F15" s="5">
        <f>IF(D15="","",IFERROR(VLOOKUP(D15,Probabilidades!$A$2:$B$30,2,FALSE),""))</f>
        <v/>
      </c>
      <c r="G15" s="4">
        <f>IF(OR(E15="",F15=""),"",E15*F15)</f>
        <v/>
      </c>
      <c r="H15" s="6" t="n"/>
      <c r="I15" s="2" t="n"/>
    </row>
    <row r="16">
      <c r="A16" s="2" t="n"/>
      <c r="B16" s="2" t="n"/>
      <c r="C16" s="2" t="n"/>
      <c r="D16" s="3" t="n"/>
      <c r="E16" s="4" t="n"/>
      <c r="F16" s="5">
        <f>IF(D16="","",IFERROR(VLOOKUP(D16,Probabilidades!$A$2:$B$30,2,FALSE),""))</f>
        <v/>
      </c>
      <c r="G16" s="4">
        <f>IF(OR(E16="",F16=""),"",E16*F16)</f>
        <v/>
      </c>
      <c r="H16" s="6" t="n"/>
      <c r="I16" s="2" t="n"/>
    </row>
    <row r="17">
      <c r="A17" s="2" t="n"/>
      <c r="B17" s="2" t="n"/>
      <c r="C17" s="2" t="n"/>
      <c r="D17" s="3" t="n"/>
      <c r="E17" s="4" t="n"/>
      <c r="F17" s="5">
        <f>IF(D17="","",IFERROR(VLOOKUP(D17,Probabilidades!$A$2:$B$30,2,FALSE),""))</f>
        <v/>
      </c>
      <c r="G17" s="4">
        <f>IF(OR(E17="",F17=""),"",E17*F17)</f>
        <v/>
      </c>
      <c r="H17" s="6" t="n"/>
      <c r="I17" s="2" t="n"/>
    </row>
    <row r="18">
      <c r="A18" s="2" t="n"/>
      <c r="B18" s="2" t="n"/>
      <c r="C18" s="2" t="n"/>
      <c r="D18" s="3" t="n"/>
      <c r="E18" s="4" t="n"/>
      <c r="F18" s="5">
        <f>IF(D18="","",IFERROR(VLOOKUP(D18,Probabilidades!$A$2:$B$30,2,FALSE),""))</f>
        <v/>
      </c>
      <c r="G18" s="4">
        <f>IF(OR(E18="",F18=""),"",E18*F18)</f>
        <v/>
      </c>
      <c r="H18" s="6" t="n"/>
      <c r="I18" s="2" t="n"/>
    </row>
    <row r="19">
      <c r="A19" s="2" t="n"/>
      <c r="B19" s="2" t="n"/>
      <c r="C19" s="2" t="n"/>
      <c r="D19" s="3" t="n"/>
      <c r="E19" s="4" t="n"/>
      <c r="F19" s="5">
        <f>IF(D19="","",IFERROR(VLOOKUP(D19,Probabilidades!$A$2:$B$30,2,FALSE),""))</f>
        <v/>
      </c>
      <c r="G19" s="4">
        <f>IF(OR(E19="",F19=""),"",E19*F19)</f>
        <v/>
      </c>
      <c r="H19" s="6" t="n"/>
      <c r="I19" s="2" t="n"/>
    </row>
    <row r="20">
      <c r="A20" s="2" t="n"/>
      <c r="B20" s="2" t="n"/>
      <c r="C20" s="2" t="n"/>
      <c r="D20" s="3" t="n"/>
      <c r="E20" s="4" t="n"/>
      <c r="F20" s="5">
        <f>IF(D20="","",IFERROR(VLOOKUP(D20,Probabilidades!$A$2:$B$30,2,FALSE),""))</f>
        <v/>
      </c>
      <c r="G20" s="4">
        <f>IF(OR(E20="",F20=""),"",E20*F20)</f>
        <v/>
      </c>
      <c r="H20" s="6" t="n"/>
      <c r="I20" s="2" t="n"/>
    </row>
    <row r="21">
      <c r="A21" s="2" t="n"/>
      <c r="B21" s="2" t="n"/>
      <c r="C21" s="2" t="n"/>
      <c r="D21" s="3" t="n"/>
      <c r="E21" s="4" t="n"/>
      <c r="F21" s="5">
        <f>IF(D21="","",IFERROR(VLOOKUP(D21,Probabilidades!$A$2:$B$30,2,FALSE),""))</f>
        <v/>
      </c>
      <c r="G21" s="4">
        <f>IF(OR(E21="",F21=""),"",E21*F21)</f>
        <v/>
      </c>
      <c r="H21" s="6" t="n"/>
      <c r="I21" s="2" t="n"/>
    </row>
    <row r="22">
      <c r="A22" s="2" t="n"/>
      <c r="B22" s="2" t="n"/>
      <c r="C22" s="2" t="n"/>
      <c r="D22" s="3" t="n"/>
      <c r="E22" s="4" t="n"/>
      <c r="F22" s="5">
        <f>IF(D22="","",IFERROR(VLOOKUP(D22,Probabilidades!$A$2:$B$30,2,FALSE),""))</f>
        <v/>
      </c>
      <c r="G22" s="4">
        <f>IF(OR(E22="",F22=""),"",E22*F22)</f>
        <v/>
      </c>
      <c r="H22" s="6" t="n"/>
      <c r="I22" s="2" t="n"/>
    </row>
    <row r="23">
      <c r="A23" s="2" t="n"/>
      <c r="B23" s="2" t="n"/>
      <c r="C23" s="2" t="n"/>
      <c r="D23" s="3" t="n"/>
      <c r="E23" s="4" t="n"/>
      <c r="F23" s="5">
        <f>IF(D23="","",IFERROR(VLOOKUP(D23,Probabilidades!$A$2:$B$30,2,FALSE),""))</f>
        <v/>
      </c>
      <c r="G23" s="4">
        <f>IF(OR(E23="",F23=""),"",E23*F23)</f>
        <v/>
      </c>
      <c r="H23" s="6" t="n"/>
      <c r="I23" s="2" t="n"/>
    </row>
    <row r="24">
      <c r="A24" s="2" t="n"/>
      <c r="B24" s="2" t="n"/>
      <c r="C24" s="2" t="n"/>
      <c r="D24" s="3" t="n"/>
      <c r="E24" s="4" t="n"/>
      <c r="F24" s="5">
        <f>IF(D24="","",IFERROR(VLOOKUP(D24,Probabilidades!$A$2:$B$30,2,FALSE),""))</f>
        <v/>
      </c>
      <c r="G24" s="4">
        <f>IF(OR(E24="",F24=""),"",E24*F24)</f>
        <v/>
      </c>
      <c r="H24" s="6" t="n"/>
      <c r="I24" s="2" t="n"/>
    </row>
    <row r="25">
      <c r="A25" s="2" t="n"/>
      <c r="B25" s="2" t="n"/>
      <c r="C25" s="2" t="n"/>
      <c r="D25" s="3" t="n"/>
      <c r="E25" s="4" t="n"/>
      <c r="F25" s="5">
        <f>IF(D25="","",IFERROR(VLOOKUP(D25,Probabilidades!$A$2:$B$30,2,FALSE),""))</f>
        <v/>
      </c>
      <c r="G25" s="4">
        <f>IF(OR(E25="",F25=""),"",E25*F25)</f>
        <v/>
      </c>
      <c r="H25" s="6" t="n"/>
      <c r="I25" s="2" t="n"/>
    </row>
    <row r="26">
      <c r="A26" s="2" t="n"/>
      <c r="B26" s="2" t="n"/>
      <c r="C26" s="2" t="n"/>
      <c r="D26" s="3" t="n"/>
      <c r="E26" s="4" t="n"/>
      <c r="F26" s="5">
        <f>IF(D26="","",IFERROR(VLOOKUP(D26,Probabilidades!$A$2:$B$30,2,FALSE),""))</f>
        <v/>
      </c>
      <c r="G26" s="4">
        <f>IF(OR(E26="",F26=""),"",E26*F26)</f>
        <v/>
      </c>
      <c r="H26" s="6" t="n"/>
      <c r="I26" s="2" t="n"/>
    </row>
    <row r="27">
      <c r="A27" s="2" t="n"/>
      <c r="B27" s="2" t="n"/>
      <c r="C27" s="2" t="n"/>
      <c r="D27" s="3" t="n"/>
      <c r="E27" s="4" t="n"/>
      <c r="F27" s="5">
        <f>IF(D27="","",IFERROR(VLOOKUP(D27,Probabilidades!$A$2:$B$30,2,FALSE),""))</f>
        <v/>
      </c>
      <c r="G27" s="4">
        <f>IF(OR(E27="",F27=""),"",E27*F27)</f>
        <v/>
      </c>
      <c r="H27" s="6" t="n"/>
      <c r="I27" s="2" t="n"/>
    </row>
    <row r="28">
      <c r="A28" s="2" t="n"/>
      <c r="B28" s="2" t="n"/>
      <c r="C28" s="2" t="n"/>
      <c r="D28" s="3" t="n"/>
      <c r="E28" s="4" t="n"/>
      <c r="F28" s="5">
        <f>IF(D28="","",IFERROR(VLOOKUP(D28,Probabilidades!$A$2:$B$30,2,FALSE),""))</f>
        <v/>
      </c>
      <c r="G28" s="4">
        <f>IF(OR(E28="",F28=""),"",E28*F28)</f>
        <v/>
      </c>
      <c r="H28" s="6" t="n"/>
      <c r="I28" s="2" t="n"/>
    </row>
    <row r="29">
      <c r="A29" s="2" t="n"/>
      <c r="B29" s="2" t="n"/>
      <c r="C29" s="2" t="n"/>
      <c r="D29" s="3" t="n"/>
      <c r="E29" s="4" t="n"/>
      <c r="F29" s="5">
        <f>IF(D29="","",IFERROR(VLOOKUP(D29,Probabilidades!$A$2:$B$30,2,FALSE),""))</f>
        <v/>
      </c>
      <c r="G29" s="4">
        <f>IF(OR(E29="",F29=""),"",E29*F29)</f>
        <v/>
      </c>
      <c r="H29" s="6" t="n"/>
      <c r="I29" s="2" t="n"/>
    </row>
    <row r="30">
      <c r="A30" s="2" t="n"/>
      <c r="B30" s="2" t="n"/>
      <c r="C30" s="2" t="n"/>
      <c r="D30" s="3" t="n"/>
      <c r="E30" s="4" t="n"/>
      <c r="F30" s="5">
        <f>IF(D30="","",IFERROR(VLOOKUP(D30,Probabilidades!$A$2:$B$30,2,FALSE),""))</f>
        <v/>
      </c>
      <c r="G30" s="4">
        <f>IF(OR(E30="",F30=""),"",E30*F30)</f>
        <v/>
      </c>
      <c r="H30" s="6" t="n"/>
      <c r="I30" s="2" t="n"/>
    </row>
    <row r="31">
      <c r="A31" s="2" t="n"/>
      <c r="B31" s="2" t="n"/>
      <c r="C31" s="2" t="n"/>
      <c r="D31" s="3" t="n"/>
      <c r="E31" s="4" t="n"/>
      <c r="F31" s="5">
        <f>IF(D31="","",IFERROR(VLOOKUP(D31,Probabilidades!$A$2:$B$30,2,FALSE),""))</f>
        <v/>
      </c>
      <c r="G31" s="4">
        <f>IF(OR(E31="",F31=""),"",E31*F31)</f>
        <v/>
      </c>
      <c r="H31" s="6" t="n"/>
      <c r="I31" s="2" t="n"/>
    </row>
    <row r="32">
      <c r="A32" s="2" t="n"/>
      <c r="B32" s="2" t="n"/>
      <c r="C32" s="2" t="n"/>
      <c r="D32" s="3" t="n"/>
      <c r="E32" s="4" t="n"/>
      <c r="F32" s="5">
        <f>IF(D32="","",IFERROR(VLOOKUP(D32,Probabilidades!$A$2:$B$30,2,FALSE),""))</f>
        <v/>
      </c>
      <c r="G32" s="4">
        <f>IF(OR(E32="",F32=""),"",E32*F32)</f>
        <v/>
      </c>
      <c r="H32" s="6" t="n"/>
      <c r="I32" s="2" t="n"/>
    </row>
    <row r="33">
      <c r="A33" s="2" t="n"/>
      <c r="B33" s="2" t="n"/>
      <c r="C33" s="2" t="n"/>
      <c r="D33" s="3" t="n"/>
      <c r="E33" s="4" t="n"/>
      <c r="F33" s="5">
        <f>IF(D33="","",IFERROR(VLOOKUP(D33,Probabilidades!$A$2:$B$30,2,FALSE),""))</f>
        <v/>
      </c>
      <c r="G33" s="4">
        <f>IF(OR(E33="",F33=""),"",E33*F33)</f>
        <v/>
      </c>
      <c r="H33" s="6" t="n"/>
      <c r="I33" s="2" t="n"/>
    </row>
    <row r="34">
      <c r="A34" s="2" t="n"/>
      <c r="B34" s="2" t="n"/>
      <c r="C34" s="2" t="n"/>
      <c r="D34" s="3" t="n"/>
      <c r="E34" s="4" t="n"/>
      <c r="F34" s="5">
        <f>IF(D34="","",IFERROR(VLOOKUP(D34,Probabilidades!$A$2:$B$30,2,FALSE),""))</f>
        <v/>
      </c>
      <c r="G34" s="4">
        <f>IF(OR(E34="",F34=""),"",E34*F34)</f>
        <v/>
      </c>
      <c r="H34" s="6" t="n"/>
      <c r="I34" s="2" t="n"/>
    </row>
    <row r="35">
      <c r="A35" s="2" t="n"/>
      <c r="B35" s="2" t="n"/>
      <c r="C35" s="2" t="n"/>
      <c r="D35" s="3" t="n"/>
      <c r="E35" s="4" t="n"/>
      <c r="F35" s="5">
        <f>IF(D35="","",IFERROR(VLOOKUP(D35,Probabilidades!$A$2:$B$30,2,FALSE),""))</f>
        <v/>
      </c>
      <c r="G35" s="4">
        <f>IF(OR(E35="",F35=""),"",E35*F35)</f>
        <v/>
      </c>
      <c r="H35" s="6" t="n"/>
      <c r="I35" s="2" t="n"/>
    </row>
    <row r="36">
      <c r="A36" s="2" t="n"/>
      <c r="B36" s="2" t="n"/>
      <c r="C36" s="2" t="n"/>
      <c r="D36" s="3" t="n"/>
      <c r="E36" s="4" t="n"/>
      <c r="F36" s="5">
        <f>IF(D36="","",IFERROR(VLOOKUP(D36,Probabilidades!$A$2:$B$30,2,FALSE),""))</f>
        <v/>
      </c>
      <c r="G36" s="4">
        <f>IF(OR(E36="",F36=""),"",E36*F36)</f>
        <v/>
      </c>
      <c r="H36" s="6" t="n"/>
      <c r="I36" s="2" t="n"/>
    </row>
    <row r="37">
      <c r="A37" s="2" t="n"/>
      <c r="B37" s="2" t="n"/>
      <c r="C37" s="2" t="n"/>
      <c r="D37" s="3" t="n"/>
      <c r="E37" s="4" t="n"/>
      <c r="F37" s="5">
        <f>IF(D37="","",IFERROR(VLOOKUP(D37,Probabilidades!$A$2:$B$30,2,FALSE),""))</f>
        <v/>
      </c>
      <c r="G37" s="4">
        <f>IF(OR(E37="",F37=""),"",E37*F37)</f>
        <v/>
      </c>
      <c r="H37" s="6" t="n"/>
      <c r="I37" s="2" t="n"/>
    </row>
    <row r="38">
      <c r="A38" s="2" t="n"/>
      <c r="B38" s="2" t="n"/>
      <c r="C38" s="2" t="n"/>
      <c r="D38" s="3" t="n"/>
      <c r="E38" s="4" t="n"/>
      <c r="F38" s="5">
        <f>IF(D38="","",IFERROR(VLOOKUP(D38,Probabilidades!$A$2:$B$30,2,FALSE),""))</f>
        <v/>
      </c>
      <c r="G38" s="4">
        <f>IF(OR(E38="",F38=""),"",E38*F38)</f>
        <v/>
      </c>
      <c r="H38" s="6" t="n"/>
      <c r="I38" s="2" t="n"/>
    </row>
    <row r="39">
      <c r="A39" s="2" t="n"/>
      <c r="B39" s="2" t="n"/>
      <c r="C39" s="2" t="n"/>
      <c r="D39" s="3" t="n"/>
      <c r="E39" s="4" t="n"/>
      <c r="F39" s="5">
        <f>IF(D39="","",IFERROR(VLOOKUP(D39,Probabilidades!$A$2:$B$30,2,FALSE),""))</f>
        <v/>
      </c>
      <c r="G39" s="4">
        <f>IF(OR(E39="",F39=""),"",E39*F39)</f>
        <v/>
      </c>
      <c r="H39" s="6" t="n"/>
      <c r="I39" s="2" t="n"/>
    </row>
    <row r="40">
      <c r="A40" s="2" t="n"/>
      <c r="B40" s="2" t="n"/>
      <c r="C40" s="2" t="n"/>
      <c r="D40" s="3" t="n"/>
      <c r="E40" s="4" t="n"/>
      <c r="F40" s="5">
        <f>IF(D40="","",IFERROR(VLOOKUP(D40,Probabilidades!$A$2:$B$30,2,FALSE),""))</f>
        <v/>
      </c>
      <c r="G40" s="4">
        <f>IF(OR(E40="",F40=""),"",E40*F40)</f>
        <v/>
      </c>
      <c r="H40" s="6" t="n"/>
      <c r="I40" s="2" t="n"/>
    </row>
    <row r="41">
      <c r="A41" s="2" t="n"/>
      <c r="B41" s="2" t="n"/>
      <c r="C41" s="2" t="n"/>
      <c r="D41" s="3" t="n"/>
      <c r="E41" s="4" t="n"/>
      <c r="F41" s="5">
        <f>IF(D41="","",IFERROR(VLOOKUP(D41,Probabilidades!$A$2:$B$30,2,FALSE),""))</f>
        <v/>
      </c>
      <c r="G41" s="4">
        <f>IF(OR(E41="",F41=""),"",E41*F41)</f>
        <v/>
      </c>
      <c r="H41" s="6" t="n"/>
      <c r="I41" s="2" t="n"/>
    </row>
    <row r="42">
      <c r="A42" s="2" t="n"/>
      <c r="B42" s="2" t="n"/>
      <c r="C42" s="2" t="n"/>
      <c r="D42" s="3" t="n"/>
      <c r="E42" s="4" t="n"/>
      <c r="F42" s="5">
        <f>IF(D42="","",IFERROR(VLOOKUP(D42,Probabilidades!$A$2:$B$30,2,FALSE),""))</f>
        <v/>
      </c>
      <c r="G42" s="4">
        <f>IF(OR(E42="",F42=""),"",E42*F42)</f>
        <v/>
      </c>
      <c r="H42" s="6" t="n"/>
      <c r="I42" s="2" t="n"/>
    </row>
    <row r="43">
      <c r="A43" s="2" t="n"/>
      <c r="B43" s="2" t="n"/>
      <c r="C43" s="2" t="n"/>
      <c r="D43" s="3" t="n"/>
      <c r="E43" s="4" t="n"/>
      <c r="F43" s="5">
        <f>IF(D43="","",IFERROR(VLOOKUP(D43,Probabilidades!$A$2:$B$30,2,FALSE),""))</f>
        <v/>
      </c>
      <c r="G43" s="4">
        <f>IF(OR(E43="",F43=""),"",E43*F43)</f>
        <v/>
      </c>
      <c r="H43" s="6" t="n"/>
      <c r="I43" s="2" t="n"/>
    </row>
    <row r="44">
      <c r="A44" s="2" t="n"/>
      <c r="B44" s="2" t="n"/>
      <c r="C44" s="2" t="n"/>
      <c r="D44" s="3" t="n"/>
      <c r="E44" s="4" t="n"/>
      <c r="F44" s="5">
        <f>IF(D44="","",IFERROR(VLOOKUP(D44,Probabilidades!$A$2:$B$30,2,FALSE),""))</f>
        <v/>
      </c>
      <c r="G44" s="4">
        <f>IF(OR(E44="",F44=""),"",E44*F44)</f>
        <v/>
      </c>
      <c r="H44" s="6" t="n"/>
      <c r="I44" s="2" t="n"/>
    </row>
    <row r="45">
      <c r="A45" s="2" t="n"/>
      <c r="B45" s="2" t="n"/>
      <c r="C45" s="2" t="n"/>
      <c r="D45" s="3" t="n"/>
      <c r="E45" s="4" t="n"/>
      <c r="F45" s="5">
        <f>IF(D45="","",IFERROR(VLOOKUP(D45,Probabilidades!$A$2:$B$30,2,FALSE),""))</f>
        <v/>
      </c>
      <c r="G45" s="4">
        <f>IF(OR(E45="",F45=""),"",E45*F45)</f>
        <v/>
      </c>
      <c r="H45" s="6" t="n"/>
      <c r="I45" s="2" t="n"/>
    </row>
    <row r="46">
      <c r="A46" s="2" t="n"/>
      <c r="B46" s="2" t="n"/>
      <c r="C46" s="2" t="n"/>
      <c r="D46" s="3" t="n"/>
      <c r="E46" s="4" t="n"/>
      <c r="F46" s="5">
        <f>IF(D46="","",IFERROR(VLOOKUP(D46,Probabilidades!$A$2:$B$30,2,FALSE),""))</f>
        <v/>
      </c>
      <c r="G46" s="4">
        <f>IF(OR(E46="",F46=""),"",E46*F46)</f>
        <v/>
      </c>
      <c r="H46" s="6" t="n"/>
      <c r="I46" s="2" t="n"/>
    </row>
    <row r="47">
      <c r="A47" s="2" t="n"/>
      <c r="B47" s="2" t="n"/>
      <c r="C47" s="2" t="n"/>
      <c r="D47" s="3" t="n"/>
      <c r="E47" s="4" t="n"/>
      <c r="F47" s="5">
        <f>IF(D47="","",IFERROR(VLOOKUP(D47,Probabilidades!$A$2:$B$30,2,FALSE),""))</f>
        <v/>
      </c>
      <c r="G47" s="4">
        <f>IF(OR(E47="",F47=""),"",E47*F47)</f>
        <v/>
      </c>
      <c r="H47" s="6" t="n"/>
      <c r="I47" s="2" t="n"/>
    </row>
    <row r="48">
      <c r="A48" s="2" t="n"/>
      <c r="B48" s="2" t="n"/>
      <c r="C48" s="2" t="n"/>
      <c r="D48" s="3" t="n"/>
      <c r="E48" s="4" t="n"/>
      <c r="F48" s="5">
        <f>IF(D48="","",IFERROR(VLOOKUP(D48,Probabilidades!$A$2:$B$30,2,FALSE),""))</f>
        <v/>
      </c>
      <c r="G48" s="4">
        <f>IF(OR(E48="",F48=""),"",E48*F48)</f>
        <v/>
      </c>
      <c r="H48" s="6" t="n"/>
      <c r="I48" s="2" t="n"/>
    </row>
    <row r="49">
      <c r="A49" s="2" t="n"/>
      <c r="B49" s="2" t="n"/>
      <c r="C49" s="2" t="n"/>
      <c r="D49" s="3" t="n"/>
      <c r="E49" s="4" t="n"/>
      <c r="F49" s="5">
        <f>IF(D49="","",IFERROR(VLOOKUP(D49,Probabilidades!$A$2:$B$30,2,FALSE),""))</f>
        <v/>
      </c>
      <c r="G49" s="4">
        <f>IF(OR(E49="",F49=""),"",E49*F49)</f>
        <v/>
      </c>
      <c r="H49" s="6" t="n"/>
      <c r="I49" s="2" t="n"/>
    </row>
    <row r="50">
      <c r="A50" s="2" t="n"/>
      <c r="B50" s="2" t="n"/>
      <c r="C50" s="2" t="n"/>
      <c r="D50" s="3" t="n"/>
      <c r="E50" s="4" t="n"/>
      <c r="F50" s="5">
        <f>IF(D50="","",IFERROR(VLOOKUP(D50,Probabilidades!$A$2:$B$30,2,FALSE),""))</f>
        <v/>
      </c>
      <c r="G50" s="4">
        <f>IF(OR(E50="",F50=""),"",E50*F50)</f>
        <v/>
      </c>
      <c r="H50" s="6" t="n"/>
      <c r="I50" s="2" t="n"/>
    </row>
    <row r="51">
      <c r="A51" s="2" t="n"/>
      <c r="B51" s="2" t="n"/>
      <c r="C51" s="2" t="n"/>
      <c r="D51" s="3" t="n"/>
      <c r="E51" s="4" t="n"/>
      <c r="F51" s="5">
        <f>IF(D51="","",IFERROR(VLOOKUP(D51,Probabilidades!$A$2:$B$30,2,FALSE),""))</f>
        <v/>
      </c>
      <c r="G51" s="4">
        <f>IF(OR(E51="",F51=""),"",E51*F51)</f>
        <v/>
      </c>
      <c r="H51" s="6" t="n"/>
      <c r="I51" s="2" t="n"/>
    </row>
    <row r="52">
      <c r="A52" s="2" t="n"/>
      <c r="B52" s="2" t="n"/>
      <c r="C52" s="2" t="n"/>
      <c r="D52" s="3" t="n"/>
      <c r="E52" s="4" t="n"/>
      <c r="F52" s="5">
        <f>IF(D52="","",IFERROR(VLOOKUP(D52,Probabilidades!$A$2:$B$30,2,FALSE),""))</f>
        <v/>
      </c>
      <c r="G52" s="4">
        <f>IF(OR(E52="",F52=""),"",E52*F52)</f>
        <v/>
      </c>
      <c r="H52" s="6" t="n"/>
      <c r="I52" s="2" t="n"/>
    </row>
    <row r="53">
      <c r="A53" s="2" t="n"/>
      <c r="B53" s="2" t="n"/>
      <c r="C53" s="2" t="n"/>
      <c r="D53" s="3" t="n"/>
      <c r="E53" s="4" t="n"/>
      <c r="F53" s="5">
        <f>IF(D53="","",IFERROR(VLOOKUP(D53,Probabilidades!$A$2:$B$30,2,FALSE),""))</f>
        <v/>
      </c>
      <c r="G53" s="4">
        <f>IF(OR(E53="",F53=""),"",E53*F53)</f>
        <v/>
      </c>
      <c r="H53" s="6" t="n"/>
      <c r="I53" s="2" t="n"/>
    </row>
    <row r="54">
      <c r="A54" s="2" t="n"/>
      <c r="B54" s="2" t="n"/>
      <c r="C54" s="2" t="n"/>
      <c r="D54" s="3" t="n"/>
      <c r="E54" s="4" t="n"/>
      <c r="F54" s="5">
        <f>IF(D54="","",IFERROR(VLOOKUP(D54,Probabilidades!$A$2:$B$30,2,FALSE),""))</f>
        <v/>
      </c>
      <c r="G54" s="4">
        <f>IF(OR(E54="",F54=""),"",E54*F54)</f>
        <v/>
      </c>
      <c r="H54" s="6" t="n"/>
      <c r="I54" s="2" t="n"/>
    </row>
    <row r="55">
      <c r="A55" s="2" t="n"/>
      <c r="B55" s="2" t="n"/>
      <c r="C55" s="2" t="n"/>
      <c r="D55" s="3" t="n"/>
      <c r="E55" s="4" t="n"/>
      <c r="F55" s="5">
        <f>IF(D55="","",IFERROR(VLOOKUP(D55,Probabilidades!$A$2:$B$30,2,FALSE),""))</f>
        <v/>
      </c>
      <c r="G55" s="4">
        <f>IF(OR(E55="",F55=""),"",E55*F55)</f>
        <v/>
      </c>
      <c r="H55" s="6" t="n"/>
      <c r="I55" s="2" t="n"/>
    </row>
    <row r="56">
      <c r="A56" s="2" t="n"/>
      <c r="B56" s="2" t="n"/>
      <c r="C56" s="2" t="n"/>
      <c r="D56" s="3" t="n"/>
      <c r="E56" s="4" t="n"/>
      <c r="F56" s="5">
        <f>IF(D56="","",IFERROR(VLOOKUP(D56,Probabilidades!$A$2:$B$30,2,FALSE),""))</f>
        <v/>
      </c>
      <c r="G56" s="4">
        <f>IF(OR(E56="",F56=""),"",E56*F56)</f>
        <v/>
      </c>
      <c r="H56" s="6" t="n"/>
      <c r="I56" s="2" t="n"/>
    </row>
    <row r="57">
      <c r="A57" s="2" t="n"/>
      <c r="B57" s="2" t="n"/>
      <c r="C57" s="2" t="n"/>
      <c r="D57" s="3" t="n"/>
      <c r="E57" s="4" t="n"/>
      <c r="F57" s="5">
        <f>IF(D57="","",IFERROR(VLOOKUP(D57,Probabilidades!$A$2:$B$30,2,FALSE),""))</f>
        <v/>
      </c>
      <c r="G57" s="4">
        <f>IF(OR(E57="",F57=""),"",E57*F57)</f>
        <v/>
      </c>
      <c r="H57" s="6" t="n"/>
      <c r="I57" s="2" t="n"/>
    </row>
    <row r="58">
      <c r="A58" s="2" t="n"/>
      <c r="B58" s="2" t="n"/>
      <c r="C58" s="2" t="n"/>
      <c r="D58" s="3" t="n"/>
      <c r="E58" s="4" t="n"/>
      <c r="F58" s="5">
        <f>IF(D58="","",IFERROR(VLOOKUP(D58,Probabilidades!$A$2:$B$30,2,FALSE),""))</f>
        <v/>
      </c>
      <c r="G58" s="4">
        <f>IF(OR(E58="",F58=""),"",E58*F58)</f>
        <v/>
      </c>
      <c r="H58" s="6" t="n"/>
      <c r="I58" s="2" t="n"/>
    </row>
    <row r="59">
      <c r="A59" s="2" t="n"/>
      <c r="B59" s="2" t="n"/>
      <c r="C59" s="2" t="n"/>
      <c r="D59" s="3" t="n"/>
      <c r="E59" s="4" t="n"/>
      <c r="F59" s="5">
        <f>IF(D59="","",IFERROR(VLOOKUP(D59,Probabilidades!$A$2:$B$30,2,FALSE),""))</f>
        <v/>
      </c>
      <c r="G59" s="4">
        <f>IF(OR(E59="",F59=""),"",E59*F59)</f>
        <v/>
      </c>
      <c r="H59" s="6" t="n"/>
      <c r="I59" s="2" t="n"/>
    </row>
    <row r="60">
      <c r="A60" s="2" t="n"/>
      <c r="B60" s="2" t="n"/>
      <c r="C60" s="2" t="n"/>
      <c r="D60" s="3" t="n"/>
      <c r="E60" s="4" t="n"/>
      <c r="F60" s="5">
        <f>IF(D60="","",IFERROR(VLOOKUP(D60,Probabilidades!$A$2:$B$30,2,FALSE),""))</f>
        <v/>
      </c>
      <c r="G60" s="4">
        <f>IF(OR(E60="",F60=""),"",E60*F60)</f>
        <v/>
      </c>
      <c r="H60" s="6" t="n"/>
      <c r="I60" s="2" t="n"/>
    </row>
    <row r="61">
      <c r="A61" s="2" t="n"/>
      <c r="B61" s="2" t="n"/>
      <c r="C61" s="2" t="n"/>
      <c r="D61" s="3" t="n"/>
      <c r="E61" s="4" t="n"/>
      <c r="F61" s="5">
        <f>IF(D61="","",IFERROR(VLOOKUP(D61,Probabilidades!$A$2:$B$30,2,FALSE),""))</f>
        <v/>
      </c>
      <c r="G61" s="4">
        <f>IF(OR(E61="",F61=""),"",E61*F61)</f>
        <v/>
      </c>
      <c r="H61" s="6" t="n"/>
      <c r="I61" s="2" t="n"/>
    </row>
    <row r="62">
      <c r="A62" s="2" t="n"/>
      <c r="B62" s="2" t="n"/>
      <c r="C62" s="2" t="n"/>
      <c r="D62" s="3" t="n"/>
      <c r="E62" s="4" t="n"/>
      <c r="F62" s="5">
        <f>IF(D62="","",IFERROR(VLOOKUP(D62,Probabilidades!$A$2:$B$30,2,FALSE),""))</f>
        <v/>
      </c>
      <c r="G62" s="4">
        <f>IF(OR(E62="",F62=""),"",E62*F62)</f>
        <v/>
      </c>
      <c r="H62" s="6" t="n"/>
      <c r="I62" s="2" t="n"/>
    </row>
    <row r="63">
      <c r="A63" s="2" t="n"/>
      <c r="B63" s="2" t="n"/>
      <c r="C63" s="2" t="n"/>
      <c r="D63" s="3" t="n"/>
      <c r="E63" s="4" t="n"/>
      <c r="F63" s="5">
        <f>IF(D63="","",IFERROR(VLOOKUP(D63,Probabilidades!$A$2:$B$30,2,FALSE),""))</f>
        <v/>
      </c>
      <c r="G63" s="4">
        <f>IF(OR(E63="",F63=""),"",E63*F63)</f>
        <v/>
      </c>
      <c r="H63" s="6" t="n"/>
      <c r="I63" s="2" t="n"/>
    </row>
    <row r="64">
      <c r="A64" s="2" t="n"/>
      <c r="B64" s="2" t="n"/>
      <c r="C64" s="2" t="n"/>
      <c r="D64" s="3" t="n"/>
      <c r="E64" s="4" t="n"/>
      <c r="F64" s="5">
        <f>IF(D64="","",IFERROR(VLOOKUP(D64,Probabilidades!$A$2:$B$30,2,FALSE),""))</f>
        <v/>
      </c>
      <c r="G64" s="4">
        <f>IF(OR(E64="",F64=""),"",E64*F64)</f>
        <v/>
      </c>
      <c r="H64" s="6" t="n"/>
      <c r="I64" s="2" t="n"/>
    </row>
    <row r="65">
      <c r="A65" s="2" t="n"/>
      <c r="B65" s="2" t="n"/>
      <c r="C65" s="2" t="n"/>
      <c r="D65" s="3" t="n"/>
      <c r="E65" s="4" t="n"/>
      <c r="F65" s="5">
        <f>IF(D65="","",IFERROR(VLOOKUP(D65,Probabilidades!$A$2:$B$30,2,FALSE),""))</f>
        <v/>
      </c>
      <c r="G65" s="4">
        <f>IF(OR(E65="",F65=""),"",E65*F65)</f>
        <v/>
      </c>
      <c r="H65" s="6" t="n"/>
      <c r="I65" s="2" t="n"/>
    </row>
    <row r="66">
      <c r="A66" s="2" t="n"/>
      <c r="B66" s="2" t="n"/>
      <c r="C66" s="2" t="n"/>
      <c r="D66" s="3" t="n"/>
      <c r="E66" s="4" t="n"/>
      <c r="F66" s="5">
        <f>IF(D66="","",IFERROR(VLOOKUP(D66,Probabilidades!$A$2:$B$30,2,FALSE),""))</f>
        <v/>
      </c>
      <c r="G66" s="4">
        <f>IF(OR(E66="",F66=""),"",E66*F66)</f>
        <v/>
      </c>
      <c r="H66" s="6" t="n"/>
      <c r="I66" s="2" t="n"/>
    </row>
    <row r="67">
      <c r="A67" s="2" t="n"/>
      <c r="B67" s="2" t="n"/>
      <c r="C67" s="2" t="n"/>
      <c r="D67" s="3" t="n"/>
      <c r="E67" s="4" t="n"/>
      <c r="F67" s="5">
        <f>IF(D67="","",IFERROR(VLOOKUP(D67,Probabilidades!$A$2:$B$30,2,FALSE),""))</f>
        <v/>
      </c>
      <c r="G67" s="4">
        <f>IF(OR(E67="",F67=""),"",E67*F67)</f>
        <v/>
      </c>
      <c r="H67" s="6" t="n"/>
      <c r="I67" s="2" t="n"/>
    </row>
    <row r="68">
      <c r="A68" s="2" t="n"/>
      <c r="B68" s="2" t="n"/>
      <c r="C68" s="2" t="n"/>
      <c r="D68" s="3" t="n"/>
      <c r="E68" s="4" t="n"/>
      <c r="F68" s="5">
        <f>IF(D68="","",IFERROR(VLOOKUP(D68,Probabilidades!$A$2:$B$30,2,FALSE),""))</f>
        <v/>
      </c>
      <c r="G68" s="4">
        <f>IF(OR(E68="",F68=""),"",E68*F68)</f>
        <v/>
      </c>
      <c r="H68" s="6" t="n"/>
      <c r="I68" s="2" t="n"/>
    </row>
    <row r="69">
      <c r="A69" s="2" t="n"/>
      <c r="B69" s="2" t="n"/>
      <c r="C69" s="2" t="n"/>
      <c r="D69" s="3" t="n"/>
      <c r="E69" s="4" t="n"/>
      <c r="F69" s="5">
        <f>IF(D69="","",IFERROR(VLOOKUP(D69,Probabilidades!$A$2:$B$30,2,FALSE),""))</f>
        <v/>
      </c>
      <c r="G69" s="4">
        <f>IF(OR(E69="",F69=""),"",E69*F69)</f>
        <v/>
      </c>
      <c r="H69" s="6" t="n"/>
      <c r="I69" s="2" t="n"/>
    </row>
    <row r="70">
      <c r="A70" s="2" t="n"/>
      <c r="B70" s="2" t="n"/>
      <c r="C70" s="2" t="n"/>
      <c r="D70" s="3" t="n"/>
      <c r="E70" s="4" t="n"/>
      <c r="F70" s="5">
        <f>IF(D70="","",IFERROR(VLOOKUP(D70,Probabilidades!$A$2:$B$30,2,FALSE),""))</f>
        <v/>
      </c>
      <c r="G70" s="4">
        <f>IF(OR(E70="",F70=""),"",E70*F70)</f>
        <v/>
      </c>
      <c r="H70" s="6" t="n"/>
      <c r="I70" s="2" t="n"/>
    </row>
    <row r="71">
      <c r="A71" s="2" t="n"/>
      <c r="B71" s="2" t="n"/>
      <c r="C71" s="2" t="n"/>
      <c r="D71" s="3" t="n"/>
      <c r="E71" s="4" t="n"/>
      <c r="F71" s="5">
        <f>IF(D71="","",IFERROR(VLOOKUP(D71,Probabilidades!$A$2:$B$30,2,FALSE),""))</f>
        <v/>
      </c>
      <c r="G71" s="4">
        <f>IF(OR(E71="",F71=""),"",E71*F71)</f>
        <v/>
      </c>
      <c r="H71" s="6" t="n"/>
      <c r="I71" s="2" t="n"/>
    </row>
    <row r="72">
      <c r="A72" s="2" t="n"/>
      <c r="B72" s="2" t="n"/>
      <c r="C72" s="2" t="n"/>
      <c r="D72" s="3" t="n"/>
      <c r="E72" s="4" t="n"/>
      <c r="F72" s="5">
        <f>IF(D72="","",IFERROR(VLOOKUP(D72,Probabilidades!$A$2:$B$30,2,FALSE),""))</f>
        <v/>
      </c>
      <c r="G72" s="4">
        <f>IF(OR(E72="",F72=""),"",E72*F72)</f>
        <v/>
      </c>
      <c r="H72" s="6" t="n"/>
      <c r="I72" s="2" t="n"/>
    </row>
    <row r="73">
      <c r="A73" s="2" t="n"/>
      <c r="B73" s="2" t="n"/>
      <c r="C73" s="2" t="n"/>
      <c r="D73" s="3" t="n"/>
      <c r="E73" s="4" t="n"/>
      <c r="F73" s="5">
        <f>IF(D73="","",IFERROR(VLOOKUP(D73,Probabilidades!$A$2:$B$30,2,FALSE),""))</f>
        <v/>
      </c>
      <c r="G73" s="4">
        <f>IF(OR(E73="",F73=""),"",E73*F73)</f>
        <v/>
      </c>
      <c r="H73" s="6" t="n"/>
      <c r="I73" s="2" t="n"/>
    </row>
    <row r="74">
      <c r="A74" s="2" t="n"/>
      <c r="B74" s="2" t="n"/>
      <c r="C74" s="2" t="n"/>
      <c r="D74" s="3" t="n"/>
      <c r="E74" s="4" t="n"/>
      <c r="F74" s="5">
        <f>IF(D74="","",IFERROR(VLOOKUP(D74,Probabilidades!$A$2:$B$30,2,FALSE),""))</f>
        <v/>
      </c>
      <c r="G74" s="4">
        <f>IF(OR(E74="",F74=""),"",E74*F74)</f>
        <v/>
      </c>
      <c r="H74" s="6" t="n"/>
      <c r="I74" s="2" t="n"/>
    </row>
    <row r="75">
      <c r="A75" s="2" t="n"/>
      <c r="B75" s="2" t="n"/>
      <c r="C75" s="2" t="n"/>
      <c r="D75" s="3" t="n"/>
      <c r="E75" s="4" t="n"/>
      <c r="F75" s="5">
        <f>IF(D75="","",IFERROR(VLOOKUP(D75,Probabilidades!$A$2:$B$30,2,FALSE),""))</f>
        <v/>
      </c>
      <c r="G75" s="4">
        <f>IF(OR(E75="",F75=""),"",E75*F75)</f>
        <v/>
      </c>
      <c r="H75" s="6" t="n"/>
      <c r="I75" s="2" t="n"/>
    </row>
    <row r="76">
      <c r="A76" s="2" t="n"/>
      <c r="B76" s="2" t="n"/>
      <c r="C76" s="2" t="n"/>
      <c r="D76" s="3" t="n"/>
      <c r="E76" s="4" t="n"/>
      <c r="F76" s="5">
        <f>IF(D76="","",IFERROR(VLOOKUP(D76,Probabilidades!$A$2:$B$30,2,FALSE),""))</f>
        <v/>
      </c>
      <c r="G76" s="4">
        <f>IF(OR(E76="",F76=""),"",E76*F76)</f>
        <v/>
      </c>
      <c r="H76" s="6" t="n"/>
      <c r="I76" s="2" t="n"/>
    </row>
    <row r="77">
      <c r="A77" s="2" t="n"/>
      <c r="B77" s="2" t="n"/>
      <c r="C77" s="2" t="n"/>
      <c r="D77" s="3" t="n"/>
      <c r="E77" s="4" t="n"/>
      <c r="F77" s="5">
        <f>IF(D77="","",IFERROR(VLOOKUP(D77,Probabilidades!$A$2:$B$30,2,FALSE),""))</f>
        <v/>
      </c>
      <c r="G77" s="4">
        <f>IF(OR(E77="",F77=""),"",E77*F77)</f>
        <v/>
      </c>
      <c r="H77" s="6" t="n"/>
      <c r="I77" s="2" t="n"/>
    </row>
    <row r="78">
      <c r="A78" s="2" t="n"/>
      <c r="B78" s="2" t="n"/>
      <c r="C78" s="2" t="n"/>
      <c r="D78" s="3" t="n"/>
      <c r="E78" s="4" t="n"/>
      <c r="F78" s="5">
        <f>IF(D78="","",IFERROR(VLOOKUP(D78,Probabilidades!$A$2:$B$30,2,FALSE),""))</f>
        <v/>
      </c>
      <c r="G78" s="4">
        <f>IF(OR(E78="",F78=""),"",E78*F78)</f>
        <v/>
      </c>
      <c r="H78" s="6" t="n"/>
      <c r="I78" s="2" t="n"/>
    </row>
    <row r="79">
      <c r="A79" s="2" t="n"/>
      <c r="B79" s="2" t="n"/>
      <c r="C79" s="2" t="n"/>
      <c r="D79" s="3" t="n"/>
      <c r="E79" s="4" t="n"/>
      <c r="F79" s="5">
        <f>IF(D79="","",IFERROR(VLOOKUP(D79,Probabilidades!$A$2:$B$30,2,FALSE),""))</f>
        <v/>
      </c>
      <c r="G79" s="4">
        <f>IF(OR(E79="",F79=""),"",E79*F79)</f>
        <v/>
      </c>
      <c r="H79" s="6" t="n"/>
      <c r="I79" s="2" t="n"/>
    </row>
    <row r="80">
      <c r="A80" s="2" t="n"/>
      <c r="B80" s="2" t="n"/>
      <c r="C80" s="2" t="n"/>
      <c r="D80" s="3" t="n"/>
      <c r="E80" s="4" t="n"/>
      <c r="F80" s="5">
        <f>IF(D80="","",IFERROR(VLOOKUP(D80,Probabilidades!$A$2:$B$30,2,FALSE),""))</f>
        <v/>
      </c>
      <c r="G80" s="4">
        <f>IF(OR(E80="",F80=""),"",E80*F80)</f>
        <v/>
      </c>
      <c r="H80" s="6" t="n"/>
      <c r="I80" s="2" t="n"/>
    </row>
    <row r="81">
      <c r="A81" s="2" t="n"/>
      <c r="B81" s="2" t="n"/>
      <c r="C81" s="2" t="n"/>
      <c r="D81" s="3" t="n"/>
      <c r="E81" s="4" t="n"/>
      <c r="F81" s="5">
        <f>IF(D81="","",IFERROR(VLOOKUP(D81,Probabilidades!$A$2:$B$30,2,FALSE),""))</f>
        <v/>
      </c>
      <c r="G81" s="4">
        <f>IF(OR(E81="",F81=""),"",E81*F81)</f>
        <v/>
      </c>
      <c r="H81" s="6" t="n"/>
      <c r="I81" s="2" t="n"/>
    </row>
    <row r="82">
      <c r="A82" s="2" t="n"/>
      <c r="B82" s="2" t="n"/>
      <c r="C82" s="2" t="n"/>
      <c r="D82" s="3" t="n"/>
      <c r="E82" s="4" t="n"/>
      <c r="F82" s="5">
        <f>IF(D82="","",IFERROR(VLOOKUP(D82,Probabilidades!$A$2:$B$30,2,FALSE),""))</f>
        <v/>
      </c>
      <c r="G82" s="4">
        <f>IF(OR(E82="",F82=""),"",E82*F82)</f>
        <v/>
      </c>
      <c r="H82" s="6" t="n"/>
      <c r="I82" s="2" t="n"/>
    </row>
    <row r="83">
      <c r="A83" s="2" t="n"/>
      <c r="B83" s="2" t="n"/>
      <c r="C83" s="2" t="n"/>
      <c r="D83" s="3" t="n"/>
      <c r="E83" s="4" t="n"/>
      <c r="F83" s="5">
        <f>IF(D83="","",IFERROR(VLOOKUP(D83,Probabilidades!$A$2:$B$30,2,FALSE),""))</f>
        <v/>
      </c>
      <c r="G83" s="4">
        <f>IF(OR(E83="",F83=""),"",E83*F83)</f>
        <v/>
      </c>
      <c r="H83" s="6" t="n"/>
      <c r="I83" s="2" t="n"/>
    </row>
    <row r="84">
      <c r="A84" s="2" t="n"/>
      <c r="B84" s="2" t="n"/>
      <c r="C84" s="2" t="n"/>
      <c r="D84" s="3" t="n"/>
      <c r="E84" s="4" t="n"/>
      <c r="F84" s="5">
        <f>IF(D84="","",IFERROR(VLOOKUP(D84,Probabilidades!$A$2:$B$30,2,FALSE),""))</f>
        <v/>
      </c>
      <c r="G84" s="4">
        <f>IF(OR(E84="",F84=""),"",E84*F84)</f>
        <v/>
      </c>
      <c r="H84" s="6" t="n"/>
      <c r="I84" s="2" t="n"/>
    </row>
    <row r="85">
      <c r="A85" s="2" t="n"/>
      <c r="B85" s="2" t="n"/>
      <c r="C85" s="2" t="n"/>
      <c r="D85" s="3" t="n"/>
      <c r="E85" s="4" t="n"/>
      <c r="F85" s="5">
        <f>IF(D85="","",IFERROR(VLOOKUP(D85,Probabilidades!$A$2:$B$30,2,FALSE),""))</f>
        <v/>
      </c>
      <c r="G85" s="4">
        <f>IF(OR(E85="",F85=""),"",E85*F85)</f>
        <v/>
      </c>
      <c r="H85" s="6" t="n"/>
      <c r="I85" s="2" t="n"/>
    </row>
    <row r="86">
      <c r="A86" s="2" t="n"/>
      <c r="B86" s="2" t="n"/>
      <c r="C86" s="2" t="n"/>
      <c r="D86" s="3" t="n"/>
      <c r="E86" s="4" t="n"/>
      <c r="F86" s="5">
        <f>IF(D86="","",IFERROR(VLOOKUP(D86,Probabilidades!$A$2:$B$30,2,FALSE),""))</f>
        <v/>
      </c>
      <c r="G86" s="4">
        <f>IF(OR(E86="",F86=""),"",E86*F86)</f>
        <v/>
      </c>
      <c r="H86" s="6" t="n"/>
      <c r="I86" s="2" t="n"/>
    </row>
    <row r="87">
      <c r="A87" s="2" t="n"/>
      <c r="B87" s="2" t="n"/>
      <c r="C87" s="2" t="n"/>
      <c r="D87" s="3" t="n"/>
      <c r="E87" s="4" t="n"/>
      <c r="F87" s="5">
        <f>IF(D87="","",IFERROR(VLOOKUP(D87,Probabilidades!$A$2:$B$30,2,FALSE),""))</f>
        <v/>
      </c>
      <c r="G87" s="4">
        <f>IF(OR(E87="",F87=""),"",E87*F87)</f>
        <v/>
      </c>
      <c r="H87" s="6" t="n"/>
      <c r="I87" s="2" t="n"/>
    </row>
    <row r="88">
      <c r="A88" s="2" t="n"/>
      <c r="B88" s="2" t="n"/>
      <c r="C88" s="2" t="n"/>
      <c r="D88" s="3" t="n"/>
      <c r="E88" s="4" t="n"/>
      <c r="F88" s="5">
        <f>IF(D88="","",IFERROR(VLOOKUP(D88,Probabilidades!$A$2:$B$30,2,FALSE),""))</f>
        <v/>
      </c>
      <c r="G88" s="4">
        <f>IF(OR(E88="",F88=""),"",E88*F88)</f>
        <v/>
      </c>
      <c r="H88" s="6" t="n"/>
      <c r="I88" s="2" t="n"/>
    </row>
    <row r="89">
      <c r="A89" s="2" t="n"/>
      <c r="B89" s="2" t="n"/>
      <c r="C89" s="2" t="n"/>
      <c r="D89" s="3" t="n"/>
      <c r="E89" s="4" t="n"/>
      <c r="F89" s="5">
        <f>IF(D89="","",IFERROR(VLOOKUP(D89,Probabilidades!$A$2:$B$30,2,FALSE),""))</f>
        <v/>
      </c>
      <c r="G89" s="4">
        <f>IF(OR(E89="",F89=""),"",E89*F89)</f>
        <v/>
      </c>
      <c r="H89" s="6" t="n"/>
      <c r="I89" s="2" t="n"/>
    </row>
    <row r="90">
      <c r="A90" s="2" t="n"/>
      <c r="B90" s="2" t="n"/>
      <c r="C90" s="2" t="n"/>
      <c r="D90" s="3" t="n"/>
      <c r="E90" s="4" t="n"/>
      <c r="F90" s="5">
        <f>IF(D90="","",IFERROR(VLOOKUP(D90,Probabilidades!$A$2:$B$30,2,FALSE),""))</f>
        <v/>
      </c>
      <c r="G90" s="4">
        <f>IF(OR(E90="",F90=""),"",E90*F90)</f>
        <v/>
      </c>
      <c r="H90" s="6" t="n"/>
      <c r="I90" s="2" t="n"/>
    </row>
    <row r="91">
      <c r="A91" s="2" t="n"/>
      <c r="B91" s="2" t="n"/>
      <c r="C91" s="2" t="n"/>
      <c r="D91" s="3" t="n"/>
      <c r="E91" s="4" t="n"/>
      <c r="F91" s="5">
        <f>IF(D91="","",IFERROR(VLOOKUP(D91,Probabilidades!$A$2:$B$30,2,FALSE),""))</f>
        <v/>
      </c>
      <c r="G91" s="4">
        <f>IF(OR(E91="",F91=""),"",E91*F91)</f>
        <v/>
      </c>
      <c r="H91" s="6" t="n"/>
      <c r="I91" s="2" t="n"/>
    </row>
    <row r="92">
      <c r="A92" s="2" t="n"/>
      <c r="B92" s="2" t="n"/>
      <c r="C92" s="2" t="n"/>
      <c r="D92" s="3" t="n"/>
      <c r="E92" s="4" t="n"/>
      <c r="F92" s="5">
        <f>IF(D92="","",IFERROR(VLOOKUP(D92,Probabilidades!$A$2:$B$30,2,FALSE),""))</f>
        <v/>
      </c>
      <c r="G92" s="4">
        <f>IF(OR(E92="",F92=""),"",E92*F92)</f>
        <v/>
      </c>
      <c r="H92" s="6" t="n"/>
      <c r="I92" s="2" t="n"/>
    </row>
    <row r="93">
      <c r="A93" s="2" t="n"/>
      <c r="B93" s="2" t="n"/>
      <c r="C93" s="2" t="n"/>
      <c r="D93" s="3" t="n"/>
      <c r="E93" s="4" t="n"/>
      <c r="F93" s="5">
        <f>IF(D93="","",IFERROR(VLOOKUP(D93,Probabilidades!$A$2:$B$30,2,FALSE),""))</f>
        <v/>
      </c>
      <c r="G93" s="4">
        <f>IF(OR(E93="",F93=""),"",E93*F93)</f>
        <v/>
      </c>
      <c r="H93" s="6" t="n"/>
      <c r="I93" s="2" t="n"/>
    </row>
    <row r="94">
      <c r="A94" s="2" t="n"/>
      <c r="B94" s="2" t="n"/>
      <c r="C94" s="2" t="n"/>
      <c r="D94" s="3" t="n"/>
      <c r="E94" s="4" t="n"/>
      <c r="F94" s="5">
        <f>IF(D94="","",IFERROR(VLOOKUP(D94,Probabilidades!$A$2:$B$30,2,FALSE),""))</f>
        <v/>
      </c>
      <c r="G94" s="4">
        <f>IF(OR(E94="",F94=""),"",E94*F94)</f>
        <v/>
      </c>
      <c r="H94" s="6" t="n"/>
      <c r="I94" s="2" t="n"/>
    </row>
    <row r="95">
      <c r="A95" s="2" t="n"/>
      <c r="B95" s="2" t="n"/>
      <c r="C95" s="2" t="n"/>
      <c r="D95" s="3" t="n"/>
      <c r="E95" s="4" t="n"/>
      <c r="F95" s="5">
        <f>IF(D95="","",IFERROR(VLOOKUP(D95,Probabilidades!$A$2:$B$30,2,FALSE),""))</f>
        <v/>
      </c>
      <c r="G95" s="4">
        <f>IF(OR(E95="",F95=""),"",E95*F95)</f>
        <v/>
      </c>
      <c r="H95" s="6" t="n"/>
      <c r="I95" s="2" t="n"/>
    </row>
    <row r="96">
      <c r="A96" s="2" t="n"/>
      <c r="B96" s="2" t="n"/>
      <c r="C96" s="2" t="n"/>
      <c r="D96" s="3" t="n"/>
      <c r="E96" s="4" t="n"/>
      <c r="F96" s="5">
        <f>IF(D96="","",IFERROR(VLOOKUP(D96,Probabilidades!$A$2:$B$30,2,FALSE),""))</f>
        <v/>
      </c>
      <c r="G96" s="4">
        <f>IF(OR(E96="",F96=""),"",E96*F96)</f>
        <v/>
      </c>
      <c r="H96" s="6" t="n"/>
      <c r="I96" s="2" t="n"/>
    </row>
    <row r="97">
      <c r="A97" s="2" t="n"/>
      <c r="B97" s="2" t="n"/>
      <c r="C97" s="2" t="n"/>
      <c r="D97" s="3" t="n"/>
      <c r="E97" s="4" t="n"/>
      <c r="F97" s="5">
        <f>IF(D97="","",IFERROR(VLOOKUP(D97,Probabilidades!$A$2:$B$30,2,FALSE),""))</f>
        <v/>
      </c>
      <c r="G97" s="4">
        <f>IF(OR(E97="",F97=""),"",E97*F97)</f>
        <v/>
      </c>
      <c r="H97" s="6" t="n"/>
      <c r="I97" s="2" t="n"/>
    </row>
    <row r="98">
      <c r="A98" s="2" t="n"/>
      <c r="B98" s="2" t="n"/>
      <c r="C98" s="2" t="n"/>
      <c r="D98" s="3" t="n"/>
      <c r="E98" s="4" t="n"/>
      <c r="F98" s="5">
        <f>IF(D98="","",IFERROR(VLOOKUP(D98,Probabilidades!$A$2:$B$30,2,FALSE),""))</f>
        <v/>
      </c>
      <c r="G98" s="4">
        <f>IF(OR(E98="",F98=""),"",E98*F98)</f>
        <v/>
      </c>
      <c r="H98" s="6" t="n"/>
      <c r="I98" s="2" t="n"/>
    </row>
    <row r="99">
      <c r="A99" s="2" t="n"/>
      <c r="B99" s="2" t="n"/>
      <c r="C99" s="2" t="n"/>
      <c r="D99" s="3" t="n"/>
      <c r="E99" s="4" t="n"/>
      <c r="F99" s="5">
        <f>IF(D99="","",IFERROR(VLOOKUP(D99,Probabilidades!$A$2:$B$30,2,FALSE),""))</f>
        <v/>
      </c>
      <c r="G99" s="4">
        <f>IF(OR(E99="",F99=""),"",E99*F99)</f>
        <v/>
      </c>
      <c r="H99" s="6" t="n"/>
      <c r="I99" s="2" t="n"/>
    </row>
    <row r="100">
      <c r="A100" s="2" t="n"/>
      <c r="B100" s="2" t="n"/>
      <c r="C100" s="2" t="n"/>
      <c r="D100" s="3" t="n"/>
      <c r="E100" s="4" t="n"/>
      <c r="F100" s="5">
        <f>IF(D100="","",IFERROR(VLOOKUP(D100,Probabilidades!$A$2:$B$30,2,FALSE),""))</f>
        <v/>
      </c>
      <c r="G100" s="4">
        <f>IF(OR(E100="",F100=""),"",E100*F100)</f>
        <v/>
      </c>
      <c r="H100" s="6" t="n"/>
      <c r="I100" s="2" t="n"/>
    </row>
    <row r="101">
      <c r="A101" s="2" t="n"/>
      <c r="B101" s="2" t="n"/>
      <c r="C101" s="2" t="n"/>
      <c r="D101" s="3" t="n"/>
      <c r="E101" s="4" t="n"/>
      <c r="F101" s="5">
        <f>IF(D101="","",IFERROR(VLOOKUP(D101,Probabilidades!$A$2:$B$30,2,FALSE),""))</f>
        <v/>
      </c>
      <c r="G101" s="4">
        <f>IF(OR(E101="",F101=""),"",E101*F101)</f>
        <v/>
      </c>
      <c r="H101" s="6" t="n"/>
      <c r="I101" s="2" t="n"/>
    </row>
    <row r="102">
      <c r="A102" s="2" t="n"/>
      <c r="B102" s="2" t="n"/>
      <c r="C102" s="2" t="n"/>
      <c r="D102" s="3" t="n"/>
      <c r="E102" s="4" t="n"/>
      <c r="F102" s="5">
        <f>IF(D102="","",IFERROR(VLOOKUP(D102,Probabilidades!$A$2:$B$30,2,FALSE),""))</f>
        <v/>
      </c>
      <c r="G102" s="4">
        <f>IF(OR(E102="",F102=""),"",E102*F102)</f>
        <v/>
      </c>
      <c r="H102" s="6" t="n"/>
      <c r="I102" s="2" t="n"/>
    </row>
    <row r="103">
      <c r="A103" s="2" t="n"/>
      <c r="B103" s="2" t="n"/>
      <c r="C103" s="2" t="n"/>
      <c r="D103" s="3" t="n"/>
      <c r="E103" s="4" t="n"/>
      <c r="F103" s="5">
        <f>IF(D103="","",IFERROR(VLOOKUP(D103,Probabilidades!$A$2:$B$30,2,FALSE),""))</f>
        <v/>
      </c>
      <c r="G103" s="4">
        <f>IF(OR(E103="",F103=""),"",E103*F103)</f>
        <v/>
      </c>
      <c r="H103" s="6" t="n"/>
      <c r="I103" s="2" t="n"/>
    </row>
    <row r="104">
      <c r="A104" s="2" t="n"/>
      <c r="B104" s="2" t="n"/>
      <c r="C104" s="2" t="n"/>
      <c r="D104" s="3" t="n"/>
      <c r="E104" s="4" t="n"/>
      <c r="F104" s="5">
        <f>IF(D104="","",IFERROR(VLOOKUP(D104,Probabilidades!$A$2:$B$30,2,FALSE),""))</f>
        <v/>
      </c>
      <c r="G104" s="4">
        <f>IF(OR(E104="",F104=""),"",E104*F104)</f>
        <v/>
      </c>
      <c r="H104" s="6" t="n"/>
      <c r="I104" s="2" t="n"/>
    </row>
    <row r="105">
      <c r="A105" s="2" t="n"/>
      <c r="B105" s="2" t="n"/>
      <c r="C105" s="2" t="n"/>
      <c r="D105" s="3" t="n"/>
      <c r="E105" s="4" t="n"/>
      <c r="F105" s="5">
        <f>IF(D105="","",IFERROR(VLOOKUP(D105,Probabilidades!$A$2:$B$30,2,FALSE),""))</f>
        <v/>
      </c>
      <c r="G105" s="4">
        <f>IF(OR(E105="",F105=""),"",E105*F105)</f>
        <v/>
      </c>
      <c r="H105" s="6" t="n"/>
      <c r="I105" s="2" t="n"/>
    </row>
    <row r="106">
      <c r="A106" s="2" t="n"/>
      <c r="B106" s="2" t="n"/>
      <c r="C106" s="2" t="n"/>
      <c r="D106" s="3" t="n"/>
      <c r="E106" s="4" t="n"/>
      <c r="F106" s="5">
        <f>IF(D106="","",IFERROR(VLOOKUP(D106,Probabilidades!$A$2:$B$30,2,FALSE),""))</f>
        <v/>
      </c>
      <c r="G106" s="4">
        <f>IF(OR(E106="",F106=""),"",E106*F106)</f>
        <v/>
      </c>
      <c r="H106" s="6" t="n"/>
      <c r="I106" s="2" t="n"/>
    </row>
    <row r="107">
      <c r="A107" s="2" t="n"/>
      <c r="B107" s="2" t="n"/>
      <c r="C107" s="2" t="n"/>
      <c r="D107" s="3" t="n"/>
      <c r="E107" s="4" t="n"/>
      <c r="F107" s="5">
        <f>IF(D107="","",IFERROR(VLOOKUP(D107,Probabilidades!$A$2:$B$30,2,FALSE),""))</f>
        <v/>
      </c>
      <c r="G107" s="4">
        <f>IF(OR(E107="",F107=""),"",E107*F107)</f>
        <v/>
      </c>
      <c r="H107" s="6" t="n"/>
      <c r="I107" s="2" t="n"/>
    </row>
  </sheetData>
  <autoFilter ref="A1:I107"/>
  <dataValidations count="1">
    <dataValidation sqref="D2:D107" showDropDown="0" showInputMessage="0" showErrorMessage="0" allowBlank="1" type="list">
      <formula1>"Lead nuevo,Contactado,Calificado,Visita agendada,Visita realizada,Cotización,Apartado,Venta,Perdida"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60" customWidth="1" min="3" max="3"/>
  </cols>
  <sheetData>
    <row r="1" ht="32" customHeight="1">
      <c r="A1" s="1" t="inlineStr">
        <is>
          <t>Etapa</t>
        </is>
      </c>
      <c r="B1" s="1" t="inlineStr">
        <is>
          <t>Probabilidad</t>
        </is>
      </c>
      <c r="C1" s="1" t="inlineStr">
        <is>
          <t>Criterio para estar en esta etapa</t>
        </is>
      </c>
    </row>
    <row r="2">
      <c r="A2" s="2" t="inlineStr">
        <is>
          <t>Lead nuevo</t>
        </is>
      </c>
      <c r="B2" s="5" t="n">
        <v>0</v>
      </c>
      <c r="C2" s="2" t="inlineStr">
        <is>
          <t>Entró un contacto con nombre y teléfono o email</t>
        </is>
      </c>
    </row>
    <row r="3">
      <c r="A3" s="2" t="inlineStr">
        <is>
          <t>Contactado</t>
        </is>
      </c>
      <c r="B3" s="5" t="n">
        <v>0</v>
      </c>
      <c r="C3" s="2" t="inlineStr">
        <is>
          <t>Hubo una conversación de ida y vuelta con el prospecto</t>
        </is>
      </c>
    </row>
    <row r="4">
      <c r="A4" s="2" t="inlineStr">
        <is>
          <t>Calificado</t>
        </is>
      </c>
      <c r="B4" s="5" t="n">
        <v>0.1</v>
      </c>
      <c r="C4" s="2" t="inlineStr">
        <is>
          <t>Presupuesto, plazo, zona y forma de pago encajan con la oferta</t>
        </is>
      </c>
    </row>
    <row r="5">
      <c r="A5" s="2" t="inlineStr">
        <is>
          <t>Visita agendada</t>
        </is>
      </c>
      <c r="B5" s="5" t="n">
        <v>0.15</v>
      </c>
      <c r="C5" s="2" t="inlineStr">
        <is>
          <t>La visita tiene fecha y hora confirmadas</t>
        </is>
      </c>
    </row>
    <row r="6">
      <c r="A6" s="2" t="inlineStr">
        <is>
          <t>Visita realizada</t>
        </is>
      </c>
      <c r="B6" s="5" t="n">
        <v>0.25</v>
      </c>
      <c r="C6" s="2" t="inlineStr">
        <is>
          <t>La visita ocurrió y quedó registrada</t>
        </is>
      </c>
    </row>
    <row r="7">
      <c r="A7" s="2" t="inlineStr">
        <is>
          <t>Cotización</t>
        </is>
      </c>
      <c r="B7" s="5" t="n">
        <v>0.4</v>
      </c>
      <c r="C7" s="2" t="inlineStr">
        <is>
          <t>Recibió una cotización de una unidad concreta</t>
        </is>
      </c>
    </row>
    <row r="8">
      <c r="A8" s="2" t="inlineStr">
        <is>
          <t>Apartado</t>
        </is>
      </c>
      <c r="B8" s="5" t="n">
        <v>0.85</v>
      </c>
      <c r="C8" s="2" t="inlineStr">
        <is>
          <t>Firmó y pagó el apartado (separación o reserva)</t>
        </is>
      </c>
    </row>
    <row r="9">
      <c r="A9" s="2" t="inlineStr">
        <is>
          <t>Venta</t>
        </is>
      </c>
      <c r="B9" s="5" t="n">
        <v>1</v>
      </c>
      <c r="C9" s="2" t="inlineStr">
        <is>
          <t>Firmó el documento que tu empresa define como venta</t>
        </is>
      </c>
    </row>
    <row r="10">
      <c r="A10" s="2" t="inlineStr">
        <is>
          <t>Perdida</t>
        </is>
      </c>
      <c r="B10" s="5" t="n">
        <v>0</v>
      </c>
      <c r="C10" s="2" t="inlineStr">
        <is>
          <t>Se cerró sin venta, con un motivo registrado</t>
        </is>
      </c>
    </row>
    <row r="11">
      <c r="A11" s="2" t="n"/>
      <c r="B11" s="5" t="n"/>
      <c r="C11" s="2" t="n"/>
    </row>
    <row r="12">
      <c r="A12" s="2" t="n"/>
      <c r="B12" s="5" t="n"/>
      <c r="C12" s="2" t="n"/>
    </row>
    <row r="13">
      <c r="A13" s="2" t="n"/>
      <c r="B13" s="5" t="n"/>
      <c r="C13" s="2" t="n"/>
    </row>
    <row r="14">
      <c r="A14" s="2" t="n"/>
      <c r="B14" s="5" t="n"/>
      <c r="C14" s="2" t="n"/>
    </row>
    <row r="15">
      <c r="A15" s="2" t="n"/>
      <c r="B15" s="5" t="n"/>
      <c r="C15" s="2" t="n"/>
    </row>
    <row r="16">
      <c r="A16" s="2" t="n"/>
      <c r="B16" s="5" t="n"/>
      <c r="C16" s="2" t="n"/>
    </row>
  </sheetData>
  <autoFilter ref="A1:C1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8" customWidth="1" min="3" max="3"/>
    <col width="20" customWidth="1" min="4" max="4"/>
    <col width="18" customWidth="1" min="5" max="5"/>
    <col width="16" customWidth="1" min="6" max="6"/>
    <col width="22" customWidth="1" min="7" max="7"/>
  </cols>
  <sheetData>
    <row r="1" ht="32" customHeight="1">
      <c r="A1" s="1" t="inlineStr">
        <is>
          <t>Mes</t>
        </is>
      </c>
      <c r="B1" s="1" t="inlineStr">
        <is>
          <t>Oportunidades</t>
        </is>
      </c>
      <c r="C1" s="1" t="inlineStr">
        <is>
          <t>Valor del pipeline</t>
        </is>
      </c>
      <c r="D1" s="1" t="inlineStr">
        <is>
          <t>Pronóstico ponderado</t>
        </is>
      </c>
      <c r="E1" s="1" t="inlineStr">
        <is>
          <t>Apartado o vendido</t>
        </is>
      </c>
      <c r="F1" s="1" t="inlineStr">
        <is>
          <t>Meta del mes</t>
        </is>
      </c>
      <c r="G1" s="1" t="inlineStr">
        <is>
          <t>Diferencia contra la meta</t>
        </is>
      </c>
    </row>
    <row r="2">
      <c r="A2" s="6" t="n">
        <v>46296</v>
      </c>
      <c r="B2" s="3">
        <f>IF($A2="","",COUNTIFS(Pipeline!$H:$H,"&gt;="&amp;$A2,Pipeline!$H:$H,"&lt;="&amp;EOMONTH($A2,0),Pipeline!$D:$D,"&lt;&gt;Perdida"))</f>
        <v/>
      </c>
      <c r="C2" s="4">
        <f>IF($A2="","",SUMIFS(Pipeline!$E:$E,Pipeline!$H:$H,"&gt;="&amp;$A2,Pipeline!$H:$H,"&lt;="&amp;EOMONTH($A2,0),Pipeline!$D:$D,"&lt;&gt;Perdida"))</f>
        <v/>
      </c>
      <c r="D2" s="4">
        <f>IF($A2="","",SUMIFS(Pipeline!$G:$G,Pipeline!$H:$H,"&gt;="&amp;$A2,Pipeline!$H:$H,"&lt;="&amp;EOMONTH($A2,0)))</f>
        <v/>
      </c>
      <c r="E2" s="4">
        <f>IF($A2="","",SUMIFS(Pipeline!$E:$E,Pipeline!$H:$H,"&gt;="&amp;$A2,Pipeline!$H:$H,"&lt;="&amp;EOMONTH($A2,0),Pipeline!$D:$D,"Apartado")+SUMIFS(Pipeline!$E:$E,Pipeline!$H:$H,"&gt;="&amp;$A2,Pipeline!$H:$H,"&lt;="&amp;EOMONTH($A2,0),Pipeline!$D:$D,"Venta"))</f>
        <v/>
      </c>
      <c r="F2" s="4" t="n"/>
      <c r="G2" s="4">
        <f>IF(OR($A2="",F2=""),"",D2-F2)</f>
        <v/>
      </c>
    </row>
    <row r="3">
      <c r="A3" s="6" t="n">
        <v>46327</v>
      </c>
      <c r="B3" s="3">
        <f>IF($A3="","",COUNTIFS(Pipeline!$H:$H,"&gt;="&amp;$A3,Pipeline!$H:$H,"&lt;="&amp;EOMONTH($A3,0),Pipeline!$D:$D,"&lt;&gt;Perdida"))</f>
        <v/>
      </c>
      <c r="C3" s="4">
        <f>IF($A3="","",SUMIFS(Pipeline!$E:$E,Pipeline!$H:$H,"&gt;="&amp;$A3,Pipeline!$H:$H,"&lt;="&amp;EOMONTH($A3,0),Pipeline!$D:$D,"&lt;&gt;Perdida"))</f>
        <v/>
      </c>
      <c r="D3" s="4">
        <f>IF($A3="","",SUMIFS(Pipeline!$G:$G,Pipeline!$H:$H,"&gt;="&amp;$A3,Pipeline!$H:$H,"&lt;="&amp;EOMONTH($A3,0)))</f>
        <v/>
      </c>
      <c r="E3" s="4">
        <f>IF($A3="","",SUMIFS(Pipeline!$E:$E,Pipeline!$H:$H,"&gt;="&amp;$A3,Pipeline!$H:$H,"&lt;="&amp;EOMONTH($A3,0),Pipeline!$D:$D,"Apartado")+SUMIFS(Pipeline!$E:$E,Pipeline!$H:$H,"&gt;="&amp;$A3,Pipeline!$H:$H,"&lt;="&amp;EOMONTH($A3,0),Pipeline!$D:$D,"Venta"))</f>
        <v/>
      </c>
      <c r="F3" s="4" t="n"/>
      <c r="G3" s="4">
        <f>IF(OR($A3="",F3=""),"",D3-F3)</f>
        <v/>
      </c>
    </row>
    <row r="4">
      <c r="A4" s="6" t="n">
        <v>46357</v>
      </c>
      <c r="B4" s="3">
        <f>IF($A4="","",COUNTIFS(Pipeline!$H:$H,"&gt;="&amp;$A4,Pipeline!$H:$H,"&lt;="&amp;EOMONTH($A4,0),Pipeline!$D:$D,"&lt;&gt;Perdida"))</f>
        <v/>
      </c>
      <c r="C4" s="4">
        <f>IF($A4="","",SUMIFS(Pipeline!$E:$E,Pipeline!$H:$H,"&gt;="&amp;$A4,Pipeline!$H:$H,"&lt;="&amp;EOMONTH($A4,0),Pipeline!$D:$D,"&lt;&gt;Perdida"))</f>
        <v/>
      </c>
      <c r="D4" s="4">
        <f>IF($A4="","",SUMIFS(Pipeline!$G:$G,Pipeline!$H:$H,"&gt;="&amp;$A4,Pipeline!$H:$H,"&lt;="&amp;EOMONTH($A4,0)))</f>
        <v/>
      </c>
      <c r="E4" s="4">
        <f>IF($A4="","",SUMIFS(Pipeline!$E:$E,Pipeline!$H:$H,"&gt;="&amp;$A4,Pipeline!$H:$H,"&lt;="&amp;EOMONTH($A4,0),Pipeline!$D:$D,"Apartado")+SUMIFS(Pipeline!$E:$E,Pipeline!$H:$H,"&gt;="&amp;$A4,Pipeline!$H:$H,"&lt;="&amp;EOMONTH($A4,0),Pipeline!$D:$D,"Venta"))</f>
        <v/>
      </c>
      <c r="F4" s="4" t="n"/>
      <c r="G4" s="4">
        <f>IF(OR($A4="",F4=""),"",D4-F4)</f>
        <v/>
      </c>
    </row>
    <row r="5">
      <c r="A5" s="6" t="n">
        <v>46388</v>
      </c>
      <c r="B5" s="3">
        <f>IF($A5="","",COUNTIFS(Pipeline!$H:$H,"&gt;="&amp;$A5,Pipeline!$H:$H,"&lt;="&amp;EOMONTH($A5,0),Pipeline!$D:$D,"&lt;&gt;Perdida"))</f>
        <v/>
      </c>
      <c r="C5" s="4">
        <f>IF($A5="","",SUMIFS(Pipeline!$E:$E,Pipeline!$H:$H,"&gt;="&amp;$A5,Pipeline!$H:$H,"&lt;="&amp;EOMONTH($A5,0),Pipeline!$D:$D,"&lt;&gt;Perdida"))</f>
        <v/>
      </c>
      <c r="D5" s="4">
        <f>IF($A5="","",SUMIFS(Pipeline!$G:$G,Pipeline!$H:$H,"&gt;="&amp;$A5,Pipeline!$H:$H,"&lt;="&amp;EOMONTH($A5,0)))</f>
        <v/>
      </c>
      <c r="E5" s="4">
        <f>IF($A5="","",SUMIFS(Pipeline!$E:$E,Pipeline!$H:$H,"&gt;="&amp;$A5,Pipeline!$H:$H,"&lt;="&amp;EOMONTH($A5,0),Pipeline!$D:$D,"Apartado")+SUMIFS(Pipeline!$E:$E,Pipeline!$H:$H,"&gt;="&amp;$A5,Pipeline!$H:$H,"&lt;="&amp;EOMONTH($A5,0),Pipeline!$D:$D,"Venta"))</f>
        <v/>
      </c>
      <c r="F5" s="4" t="n"/>
      <c r="G5" s="4">
        <f>IF(OR($A5="",F5=""),"",D5-F5)</f>
        <v/>
      </c>
    </row>
    <row r="6">
      <c r="A6" s="6" t="n">
        <v>46419</v>
      </c>
      <c r="B6" s="3">
        <f>IF($A6="","",COUNTIFS(Pipeline!$H:$H,"&gt;="&amp;$A6,Pipeline!$H:$H,"&lt;="&amp;EOMONTH($A6,0),Pipeline!$D:$D,"&lt;&gt;Perdida"))</f>
        <v/>
      </c>
      <c r="C6" s="4">
        <f>IF($A6="","",SUMIFS(Pipeline!$E:$E,Pipeline!$H:$H,"&gt;="&amp;$A6,Pipeline!$H:$H,"&lt;="&amp;EOMONTH($A6,0),Pipeline!$D:$D,"&lt;&gt;Perdida"))</f>
        <v/>
      </c>
      <c r="D6" s="4">
        <f>IF($A6="","",SUMIFS(Pipeline!$G:$G,Pipeline!$H:$H,"&gt;="&amp;$A6,Pipeline!$H:$H,"&lt;="&amp;EOMONTH($A6,0)))</f>
        <v/>
      </c>
      <c r="E6" s="4">
        <f>IF($A6="","",SUMIFS(Pipeline!$E:$E,Pipeline!$H:$H,"&gt;="&amp;$A6,Pipeline!$H:$H,"&lt;="&amp;EOMONTH($A6,0),Pipeline!$D:$D,"Apartado")+SUMIFS(Pipeline!$E:$E,Pipeline!$H:$H,"&gt;="&amp;$A6,Pipeline!$H:$H,"&lt;="&amp;EOMONTH($A6,0),Pipeline!$D:$D,"Venta"))</f>
        <v/>
      </c>
      <c r="F6" s="4" t="n"/>
      <c r="G6" s="4">
        <f>IF(OR($A6="",F6=""),"",D6-F6)</f>
        <v/>
      </c>
    </row>
    <row r="7">
      <c r="A7" s="6" t="n">
        <v>46447</v>
      </c>
      <c r="B7" s="3">
        <f>IF($A7="","",COUNTIFS(Pipeline!$H:$H,"&gt;="&amp;$A7,Pipeline!$H:$H,"&lt;="&amp;EOMONTH($A7,0),Pipeline!$D:$D,"&lt;&gt;Perdida"))</f>
        <v/>
      </c>
      <c r="C7" s="4">
        <f>IF($A7="","",SUMIFS(Pipeline!$E:$E,Pipeline!$H:$H,"&gt;="&amp;$A7,Pipeline!$H:$H,"&lt;="&amp;EOMONTH($A7,0),Pipeline!$D:$D,"&lt;&gt;Perdida"))</f>
        <v/>
      </c>
      <c r="D7" s="4">
        <f>IF($A7="","",SUMIFS(Pipeline!$G:$G,Pipeline!$H:$H,"&gt;="&amp;$A7,Pipeline!$H:$H,"&lt;="&amp;EOMONTH($A7,0)))</f>
        <v/>
      </c>
      <c r="E7" s="4">
        <f>IF($A7="","",SUMIFS(Pipeline!$E:$E,Pipeline!$H:$H,"&gt;="&amp;$A7,Pipeline!$H:$H,"&lt;="&amp;EOMONTH($A7,0),Pipeline!$D:$D,"Apartado")+SUMIFS(Pipeline!$E:$E,Pipeline!$H:$H,"&gt;="&amp;$A7,Pipeline!$H:$H,"&lt;="&amp;EOMONTH($A7,0),Pipeline!$D:$D,"Venta"))</f>
        <v/>
      </c>
      <c r="F7" s="4" t="n"/>
      <c r="G7" s="4">
        <f>IF(OR($A7="",F7=""),"",D7-F7)</f>
        <v/>
      </c>
    </row>
    <row r="8">
      <c r="A8" s="6" t="n">
        <v>46478</v>
      </c>
      <c r="B8" s="3">
        <f>IF($A8="","",COUNTIFS(Pipeline!$H:$H,"&gt;="&amp;$A8,Pipeline!$H:$H,"&lt;="&amp;EOMONTH($A8,0),Pipeline!$D:$D,"&lt;&gt;Perdida"))</f>
        <v/>
      </c>
      <c r="C8" s="4">
        <f>IF($A8="","",SUMIFS(Pipeline!$E:$E,Pipeline!$H:$H,"&gt;="&amp;$A8,Pipeline!$H:$H,"&lt;="&amp;EOMONTH($A8,0),Pipeline!$D:$D,"&lt;&gt;Perdida"))</f>
        <v/>
      </c>
      <c r="D8" s="4">
        <f>IF($A8="","",SUMIFS(Pipeline!$G:$G,Pipeline!$H:$H,"&gt;="&amp;$A8,Pipeline!$H:$H,"&lt;="&amp;EOMONTH($A8,0)))</f>
        <v/>
      </c>
      <c r="E8" s="4">
        <f>IF($A8="","",SUMIFS(Pipeline!$E:$E,Pipeline!$H:$H,"&gt;="&amp;$A8,Pipeline!$H:$H,"&lt;="&amp;EOMONTH($A8,0),Pipeline!$D:$D,"Apartado")+SUMIFS(Pipeline!$E:$E,Pipeline!$H:$H,"&gt;="&amp;$A8,Pipeline!$H:$H,"&lt;="&amp;EOMONTH($A8,0),Pipeline!$D:$D,"Venta"))</f>
        <v/>
      </c>
      <c r="F8" s="4" t="n"/>
      <c r="G8" s="4">
        <f>IF(OR($A8="",F8=""),"",D8-F8)</f>
        <v/>
      </c>
    </row>
    <row r="9">
      <c r="A9" s="6" t="n">
        <v>46508</v>
      </c>
      <c r="B9" s="3">
        <f>IF($A9="","",COUNTIFS(Pipeline!$H:$H,"&gt;="&amp;$A9,Pipeline!$H:$H,"&lt;="&amp;EOMONTH($A9,0),Pipeline!$D:$D,"&lt;&gt;Perdida"))</f>
        <v/>
      </c>
      <c r="C9" s="4">
        <f>IF($A9="","",SUMIFS(Pipeline!$E:$E,Pipeline!$H:$H,"&gt;="&amp;$A9,Pipeline!$H:$H,"&lt;="&amp;EOMONTH($A9,0),Pipeline!$D:$D,"&lt;&gt;Perdida"))</f>
        <v/>
      </c>
      <c r="D9" s="4">
        <f>IF($A9="","",SUMIFS(Pipeline!$G:$G,Pipeline!$H:$H,"&gt;="&amp;$A9,Pipeline!$H:$H,"&lt;="&amp;EOMONTH($A9,0)))</f>
        <v/>
      </c>
      <c r="E9" s="4">
        <f>IF($A9="","",SUMIFS(Pipeline!$E:$E,Pipeline!$H:$H,"&gt;="&amp;$A9,Pipeline!$H:$H,"&lt;="&amp;EOMONTH($A9,0),Pipeline!$D:$D,"Apartado")+SUMIFS(Pipeline!$E:$E,Pipeline!$H:$H,"&gt;="&amp;$A9,Pipeline!$H:$H,"&lt;="&amp;EOMONTH($A9,0),Pipeline!$D:$D,"Venta"))</f>
        <v/>
      </c>
      <c r="F9" s="4" t="n"/>
      <c r="G9" s="4">
        <f>IF(OR($A9="",F9=""),"",D9-F9)</f>
        <v/>
      </c>
    </row>
    <row r="10">
      <c r="A10" s="6" t="n">
        <v>46539</v>
      </c>
      <c r="B10" s="3">
        <f>IF($A10="","",COUNTIFS(Pipeline!$H:$H,"&gt;="&amp;$A10,Pipeline!$H:$H,"&lt;="&amp;EOMONTH($A10,0),Pipeline!$D:$D,"&lt;&gt;Perdida"))</f>
        <v/>
      </c>
      <c r="C10" s="4">
        <f>IF($A10="","",SUMIFS(Pipeline!$E:$E,Pipeline!$H:$H,"&gt;="&amp;$A10,Pipeline!$H:$H,"&lt;="&amp;EOMONTH($A10,0),Pipeline!$D:$D,"&lt;&gt;Perdida"))</f>
        <v/>
      </c>
      <c r="D10" s="4">
        <f>IF($A10="","",SUMIFS(Pipeline!$G:$G,Pipeline!$H:$H,"&gt;="&amp;$A10,Pipeline!$H:$H,"&lt;="&amp;EOMONTH($A10,0)))</f>
        <v/>
      </c>
      <c r="E10" s="4">
        <f>IF($A10="","",SUMIFS(Pipeline!$E:$E,Pipeline!$H:$H,"&gt;="&amp;$A10,Pipeline!$H:$H,"&lt;="&amp;EOMONTH($A10,0),Pipeline!$D:$D,"Apartado")+SUMIFS(Pipeline!$E:$E,Pipeline!$H:$H,"&gt;="&amp;$A10,Pipeline!$H:$H,"&lt;="&amp;EOMONTH($A10,0),Pipeline!$D:$D,"Venta"))</f>
        <v/>
      </c>
      <c r="F10" s="4" t="n"/>
      <c r="G10" s="4">
        <f>IF(OR($A10="",F10=""),"",D10-F10)</f>
        <v/>
      </c>
    </row>
    <row r="11">
      <c r="A11" s="6" t="n">
        <v>46569</v>
      </c>
      <c r="B11" s="3">
        <f>IF($A11="","",COUNTIFS(Pipeline!$H:$H,"&gt;="&amp;$A11,Pipeline!$H:$H,"&lt;="&amp;EOMONTH($A11,0),Pipeline!$D:$D,"&lt;&gt;Perdida"))</f>
        <v/>
      </c>
      <c r="C11" s="4">
        <f>IF($A11="","",SUMIFS(Pipeline!$E:$E,Pipeline!$H:$H,"&gt;="&amp;$A11,Pipeline!$H:$H,"&lt;="&amp;EOMONTH($A11,0),Pipeline!$D:$D,"&lt;&gt;Perdida"))</f>
        <v/>
      </c>
      <c r="D11" s="4">
        <f>IF($A11="","",SUMIFS(Pipeline!$G:$G,Pipeline!$H:$H,"&gt;="&amp;$A11,Pipeline!$H:$H,"&lt;="&amp;EOMONTH($A11,0)))</f>
        <v/>
      </c>
      <c r="E11" s="4">
        <f>IF($A11="","",SUMIFS(Pipeline!$E:$E,Pipeline!$H:$H,"&gt;="&amp;$A11,Pipeline!$H:$H,"&lt;="&amp;EOMONTH($A11,0),Pipeline!$D:$D,"Apartado")+SUMIFS(Pipeline!$E:$E,Pipeline!$H:$H,"&gt;="&amp;$A11,Pipeline!$H:$H,"&lt;="&amp;EOMONTH($A11,0),Pipeline!$D:$D,"Venta"))</f>
        <v/>
      </c>
      <c r="F11" s="4" t="n"/>
      <c r="G11" s="4">
        <f>IF(OR($A11="",F11=""),"",D11-F11)</f>
        <v/>
      </c>
    </row>
    <row r="12">
      <c r="A12" s="6" t="n">
        <v>46600</v>
      </c>
      <c r="B12" s="3">
        <f>IF($A12="","",COUNTIFS(Pipeline!$H:$H,"&gt;="&amp;$A12,Pipeline!$H:$H,"&lt;="&amp;EOMONTH($A12,0),Pipeline!$D:$D,"&lt;&gt;Perdida"))</f>
        <v/>
      </c>
      <c r="C12" s="4">
        <f>IF($A12="","",SUMIFS(Pipeline!$E:$E,Pipeline!$H:$H,"&gt;="&amp;$A12,Pipeline!$H:$H,"&lt;="&amp;EOMONTH($A12,0),Pipeline!$D:$D,"&lt;&gt;Perdida"))</f>
        <v/>
      </c>
      <c r="D12" s="4">
        <f>IF($A12="","",SUMIFS(Pipeline!$G:$G,Pipeline!$H:$H,"&gt;="&amp;$A12,Pipeline!$H:$H,"&lt;="&amp;EOMONTH($A12,0)))</f>
        <v/>
      </c>
      <c r="E12" s="4">
        <f>IF($A12="","",SUMIFS(Pipeline!$E:$E,Pipeline!$H:$H,"&gt;="&amp;$A12,Pipeline!$H:$H,"&lt;="&amp;EOMONTH($A12,0),Pipeline!$D:$D,"Apartado")+SUMIFS(Pipeline!$E:$E,Pipeline!$H:$H,"&gt;="&amp;$A12,Pipeline!$H:$H,"&lt;="&amp;EOMONTH($A12,0),Pipeline!$D:$D,"Venta"))</f>
        <v/>
      </c>
      <c r="F12" s="4" t="n"/>
      <c r="G12" s="4">
        <f>IF(OR($A12="",F12=""),"",D12-F12)</f>
        <v/>
      </c>
    </row>
    <row r="13">
      <c r="A13" s="6" t="n">
        <v>46631</v>
      </c>
      <c r="B13" s="3">
        <f>IF($A13="","",COUNTIFS(Pipeline!$H:$H,"&gt;="&amp;$A13,Pipeline!$H:$H,"&lt;="&amp;EOMONTH($A13,0),Pipeline!$D:$D,"&lt;&gt;Perdida"))</f>
        <v/>
      </c>
      <c r="C13" s="4">
        <f>IF($A13="","",SUMIFS(Pipeline!$E:$E,Pipeline!$H:$H,"&gt;="&amp;$A13,Pipeline!$H:$H,"&lt;="&amp;EOMONTH($A13,0),Pipeline!$D:$D,"&lt;&gt;Perdida"))</f>
        <v/>
      </c>
      <c r="D13" s="4">
        <f>IF($A13="","",SUMIFS(Pipeline!$G:$G,Pipeline!$H:$H,"&gt;="&amp;$A13,Pipeline!$H:$H,"&lt;="&amp;EOMONTH($A13,0)))</f>
        <v/>
      </c>
      <c r="E13" s="4">
        <f>IF($A13="","",SUMIFS(Pipeline!$E:$E,Pipeline!$H:$H,"&gt;="&amp;$A13,Pipeline!$H:$H,"&lt;="&amp;EOMONTH($A13,0),Pipeline!$D:$D,"Apartado")+SUMIFS(Pipeline!$E:$E,Pipeline!$H:$H,"&gt;="&amp;$A13,Pipeline!$H:$H,"&lt;="&amp;EOMONTH($A13,0),Pipeline!$D:$D,"Venta"))</f>
        <v/>
      </c>
      <c r="F13" s="4" t="n"/>
      <c r="G13" s="4">
        <f>IF(OR($A13="",F13=""),"",D13-F13)</f>
        <v/>
      </c>
    </row>
    <row r="14">
      <c r="A14" s="6" t="n"/>
      <c r="B14" s="3">
        <f>IF($A14="","",COUNTIFS(Pipeline!$H:$H,"&gt;="&amp;$A14,Pipeline!$H:$H,"&lt;="&amp;EOMONTH($A14,0),Pipeline!$D:$D,"&lt;&gt;Perdida"))</f>
        <v/>
      </c>
      <c r="C14" s="4">
        <f>IF($A14="","",SUMIFS(Pipeline!$E:$E,Pipeline!$H:$H,"&gt;="&amp;$A14,Pipeline!$H:$H,"&lt;="&amp;EOMONTH($A14,0),Pipeline!$D:$D,"&lt;&gt;Perdida"))</f>
        <v/>
      </c>
      <c r="D14" s="4">
        <f>IF($A14="","",SUMIFS(Pipeline!$G:$G,Pipeline!$H:$H,"&gt;="&amp;$A14,Pipeline!$H:$H,"&lt;="&amp;EOMONTH($A14,0)))</f>
        <v/>
      </c>
      <c r="E14" s="4">
        <f>IF($A14="","",SUMIFS(Pipeline!$E:$E,Pipeline!$H:$H,"&gt;="&amp;$A14,Pipeline!$H:$H,"&lt;="&amp;EOMONTH($A14,0),Pipeline!$D:$D,"Apartado")+SUMIFS(Pipeline!$E:$E,Pipeline!$H:$H,"&gt;="&amp;$A14,Pipeline!$H:$H,"&lt;="&amp;EOMONTH($A14,0),Pipeline!$D:$D,"Venta"))</f>
        <v/>
      </c>
      <c r="F14" s="4" t="n"/>
      <c r="G14" s="4">
        <f>IF(OR($A14="",F14=""),"",D14-F14)</f>
        <v/>
      </c>
    </row>
    <row r="15">
      <c r="A15" s="6" t="n"/>
      <c r="B15" s="3">
        <f>IF($A15="","",COUNTIFS(Pipeline!$H:$H,"&gt;="&amp;$A15,Pipeline!$H:$H,"&lt;="&amp;EOMONTH($A15,0),Pipeline!$D:$D,"&lt;&gt;Perdida"))</f>
        <v/>
      </c>
      <c r="C15" s="4">
        <f>IF($A15="","",SUMIFS(Pipeline!$E:$E,Pipeline!$H:$H,"&gt;="&amp;$A15,Pipeline!$H:$H,"&lt;="&amp;EOMONTH($A15,0),Pipeline!$D:$D,"&lt;&gt;Perdida"))</f>
        <v/>
      </c>
      <c r="D15" s="4">
        <f>IF($A15="","",SUMIFS(Pipeline!$G:$G,Pipeline!$H:$H,"&gt;="&amp;$A15,Pipeline!$H:$H,"&lt;="&amp;EOMONTH($A15,0)))</f>
        <v/>
      </c>
      <c r="E15" s="4">
        <f>IF($A15="","",SUMIFS(Pipeline!$E:$E,Pipeline!$H:$H,"&gt;="&amp;$A15,Pipeline!$H:$H,"&lt;="&amp;EOMONTH($A15,0),Pipeline!$D:$D,"Apartado")+SUMIFS(Pipeline!$E:$E,Pipeline!$H:$H,"&gt;="&amp;$A15,Pipeline!$H:$H,"&lt;="&amp;EOMONTH($A15,0),Pipeline!$D:$D,"Venta"))</f>
        <v/>
      </c>
      <c r="F15" s="4" t="n"/>
      <c r="G15" s="4">
        <f>IF(OR($A15="",F15=""),"",D15-F15)</f>
        <v/>
      </c>
    </row>
    <row r="16">
      <c r="A16" s="6" t="n"/>
      <c r="B16" s="3">
        <f>IF($A16="","",COUNTIFS(Pipeline!$H:$H,"&gt;="&amp;$A16,Pipeline!$H:$H,"&lt;="&amp;EOMONTH($A16,0),Pipeline!$D:$D,"&lt;&gt;Perdida"))</f>
        <v/>
      </c>
      <c r="C16" s="4">
        <f>IF($A16="","",SUMIFS(Pipeline!$E:$E,Pipeline!$H:$H,"&gt;="&amp;$A16,Pipeline!$H:$H,"&lt;="&amp;EOMONTH($A16,0),Pipeline!$D:$D,"&lt;&gt;Perdida"))</f>
        <v/>
      </c>
      <c r="D16" s="4">
        <f>IF($A16="","",SUMIFS(Pipeline!$G:$G,Pipeline!$H:$H,"&gt;="&amp;$A16,Pipeline!$H:$H,"&lt;="&amp;EOMONTH($A16,0)))</f>
        <v/>
      </c>
      <c r="E16" s="4">
        <f>IF($A16="","",SUMIFS(Pipeline!$E:$E,Pipeline!$H:$H,"&gt;="&amp;$A16,Pipeline!$H:$H,"&lt;="&amp;EOMONTH($A16,0),Pipeline!$D:$D,"Apartado")+SUMIFS(Pipeline!$E:$E,Pipeline!$H:$H,"&gt;="&amp;$A16,Pipeline!$H:$H,"&lt;="&amp;EOMONTH($A16,0),Pipeline!$D:$D,"Venta"))</f>
        <v/>
      </c>
      <c r="F16" s="4" t="n"/>
      <c r="G16" s="4">
        <f>IF(OR($A16="",F16=""),"",D16-F16)</f>
        <v/>
      </c>
    </row>
    <row r="17">
      <c r="A17" s="6" t="n"/>
      <c r="B17" s="3">
        <f>IF($A17="","",COUNTIFS(Pipeline!$H:$H,"&gt;="&amp;$A17,Pipeline!$H:$H,"&lt;="&amp;EOMONTH($A17,0),Pipeline!$D:$D,"&lt;&gt;Perdida"))</f>
        <v/>
      </c>
      <c r="C17" s="4">
        <f>IF($A17="","",SUMIFS(Pipeline!$E:$E,Pipeline!$H:$H,"&gt;="&amp;$A17,Pipeline!$H:$H,"&lt;="&amp;EOMONTH($A17,0),Pipeline!$D:$D,"&lt;&gt;Perdida"))</f>
        <v/>
      </c>
      <c r="D17" s="4">
        <f>IF($A17="","",SUMIFS(Pipeline!$G:$G,Pipeline!$H:$H,"&gt;="&amp;$A17,Pipeline!$H:$H,"&lt;="&amp;EOMONTH($A17,0)))</f>
        <v/>
      </c>
      <c r="E17" s="4">
        <f>IF($A17="","",SUMIFS(Pipeline!$E:$E,Pipeline!$H:$H,"&gt;="&amp;$A17,Pipeline!$H:$H,"&lt;="&amp;EOMONTH($A17,0),Pipeline!$D:$D,"Apartado")+SUMIFS(Pipeline!$E:$E,Pipeline!$H:$H,"&gt;="&amp;$A17,Pipeline!$H:$H,"&lt;="&amp;EOMONTH($A17,0),Pipeline!$D:$D,"Venta"))</f>
        <v/>
      </c>
      <c r="F17" s="4" t="n"/>
      <c r="G17" s="4">
        <f>IF(OR($A17="",F17=""),"",D17-F17)</f>
        <v/>
      </c>
    </row>
    <row r="18">
      <c r="A18" s="6" t="n"/>
      <c r="B18" s="3">
        <f>IF($A18="","",COUNTIFS(Pipeline!$H:$H,"&gt;="&amp;$A18,Pipeline!$H:$H,"&lt;="&amp;EOMONTH($A18,0),Pipeline!$D:$D,"&lt;&gt;Perdida"))</f>
        <v/>
      </c>
      <c r="C18" s="4">
        <f>IF($A18="","",SUMIFS(Pipeline!$E:$E,Pipeline!$H:$H,"&gt;="&amp;$A18,Pipeline!$H:$H,"&lt;="&amp;EOMONTH($A18,0),Pipeline!$D:$D,"&lt;&gt;Perdida"))</f>
        <v/>
      </c>
      <c r="D18" s="4">
        <f>IF($A18="","",SUMIFS(Pipeline!$G:$G,Pipeline!$H:$H,"&gt;="&amp;$A18,Pipeline!$H:$H,"&lt;="&amp;EOMONTH($A18,0)))</f>
        <v/>
      </c>
      <c r="E18" s="4">
        <f>IF($A18="","",SUMIFS(Pipeline!$E:$E,Pipeline!$H:$H,"&gt;="&amp;$A18,Pipeline!$H:$H,"&lt;="&amp;EOMONTH($A18,0),Pipeline!$D:$D,"Apartado")+SUMIFS(Pipeline!$E:$E,Pipeline!$H:$H,"&gt;="&amp;$A18,Pipeline!$H:$H,"&lt;="&amp;EOMONTH($A18,0),Pipeline!$D:$D,"Venta"))</f>
        <v/>
      </c>
      <c r="F18" s="4" t="n"/>
      <c r="G18" s="4">
        <f>IF(OR($A18="",F18=""),"",D18-F18)</f>
        <v/>
      </c>
    </row>
    <row r="19">
      <c r="A19" s="6" t="n"/>
      <c r="B19" s="3">
        <f>IF($A19="","",COUNTIFS(Pipeline!$H:$H,"&gt;="&amp;$A19,Pipeline!$H:$H,"&lt;="&amp;EOMONTH($A19,0),Pipeline!$D:$D,"&lt;&gt;Perdida"))</f>
        <v/>
      </c>
      <c r="C19" s="4">
        <f>IF($A19="","",SUMIFS(Pipeline!$E:$E,Pipeline!$H:$H,"&gt;="&amp;$A19,Pipeline!$H:$H,"&lt;="&amp;EOMONTH($A19,0),Pipeline!$D:$D,"&lt;&gt;Perdida"))</f>
        <v/>
      </c>
      <c r="D19" s="4">
        <f>IF($A19="","",SUMIFS(Pipeline!$G:$G,Pipeline!$H:$H,"&gt;="&amp;$A19,Pipeline!$H:$H,"&lt;="&amp;EOMONTH($A19,0)))</f>
        <v/>
      </c>
      <c r="E19" s="4">
        <f>IF($A19="","",SUMIFS(Pipeline!$E:$E,Pipeline!$H:$H,"&gt;="&amp;$A19,Pipeline!$H:$H,"&lt;="&amp;EOMONTH($A19,0),Pipeline!$D:$D,"Apartado")+SUMIFS(Pipeline!$E:$E,Pipeline!$H:$H,"&gt;="&amp;$A19,Pipeline!$H:$H,"&lt;="&amp;EOMONTH($A19,0),Pipeline!$D:$D,"Venta"))</f>
        <v/>
      </c>
      <c r="F19" s="4" t="n"/>
      <c r="G19" s="4">
        <f>IF(OR($A19="",F19=""),"",D19-F19)</f>
        <v/>
      </c>
    </row>
    <row r="20">
      <c r="A20" s="6" t="n"/>
      <c r="B20" s="3">
        <f>IF($A20="","",COUNTIFS(Pipeline!$H:$H,"&gt;="&amp;$A20,Pipeline!$H:$H,"&lt;="&amp;EOMONTH($A20,0),Pipeline!$D:$D,"&lt;&gt;Perdida"))</f>
        <v/>
      </c>
      <c r="C20" s="4">
        <f>IF($A20="","",SUMIFS(Pipeline!$E:$E,Pipeline!$H:$H,"&gt;="&amp;$A20,Pipeline!$H:$H,"&lt;="&amp;EOMONTH($A20,0),Pipeline!$D:$D,"&lt;&gt;Perdida"))</f>
        <v/>
      </c>
      <c r="D20" s="4">
        <f>IF($A20="","",SUMIFS(Pipeline!$G:$G,Pipeline!$H:$H,"&gt;="&amp;$A20,Pipeline!$H:$H,"&lt;="&amp;EOMONTH($A20,0)))</f>
        <v/>
      </c>
      <c r="E20" s="4">
        <f>IF($A20="","",SUMIFS(Pipeline!$E:$E,Pipeline!$H:$H,"&gt;="&amp;$A20,Pipeline!$H:$H,"&lt;="&amp;EOMONTH($A20,0),Pipeline!$D:$D,"Apartado")+SUMIFS(Pipeline!$E:$E,Pipeline!$H:$H,"&gt;="&amp;$A20,Pipeline!$H:$H,"&lt;="&amp;EOMONTH($A20,0),Pipeline!$D:$D,"Venta"))</f>
        <v/>
      </c>
      <c r="F20" s="4" t="n"/>
      <c r="G20" s="4">
        <f>IF(OR($A20="",F20=""),"",D20-F20)</f>
        <v/>
      </c>
    </row>
    <row r="21">
      <c r="A21" s="6" t="n"/>
      <c r="B21" s="3">
        <f>IF($A21="","",COUNTIFS(Pipeline!$H:$H,"&gt;="&amp;$A21,Pipeline!$H:$H,"&lt;="&amp;EOMONTH($A21,0),Pipeline!$D:$D,"&lt;&gt;Perdida"))</f>
        <v/>
      </c>
      <c r="C21" s="4">
        <f>IF($A21="","",SUMIFS(Pipeline!$E:$E,Pipeline!$H:$H,"&gt;="&amp;$A21,Pipeline!$H:$H,"&lt;="&amp;EOMONTH($A21,0),Pipeline!$D:$D,"&lt;&gt;Perdida"))</f>
        <v/>
      </c>
      <c r="D21" s="4">
        <f>IF($A21="","",SUMIFS(Pipeline!$G:$G,Pipeline!$H:$H,"&gt;="&amp;$A21,Pipeline!$H:$H,"&lt;="&amp;EOMONTH($A21,0)))</f>
        <v/>
      </c>
      <c r="E21" s="4">
        <f>IF($A21="","",SUMIFS(Pipeline!$E:$E,Pipeline!$H:$H,"&gt;="&amp;$A21,Pipeline!$H:$H,"&lt;="&amp;EOMONTH($A21,0),Pipeline!$D:$D,"Apartado")+SUMIFS(Pipeline!$E:$E,Pipeline!$H:$H,"&gt;="&amp;$A21,Pipeline!$H:$H,"&lt;="&amp;EOMONTH($A21,0),Pipeline!$D:$D,"Venta"))</f>
        <v/>
      </c>
      <c r="F21" s="4" t="n"/>
      <c r="G21" s="4">
        <f>IF(OR($A21="",F21=""),"",D21-F21)</f>
        <v/>
      </c>
    </row>
    <row r="22">
      <c r="A22" s="6" t="n"/>
      <c r="B22" s="3">
        <f>IF($A22="","",COUNTIFS(Pipeline!$H:$H,"&gt;="&amp;$A22,Pipeline!$H:$H,"&lt;="&amp;EOMONTH($A22,0),Pipeline!$D:$D,"&lt;&gt;Perdida"))</f>
        <v/>
      </c>
      <c r="C22" s="4">
        <f>IF($A22="","",SUMIFS(Pipeline!$E:$E,Pipeline!$H:$H,"&gt;="&amp;$A22,Pipeline!$H:$H,"&lt;="&amp;EOMONTH($A22,0),Pipeline!$D:$D,"&lt;&gt;Perdida"))</f>
        <v/>
      </c>
      <c r="D22" s="4">
        <f>IF($A22="","",SUMIFS(Pipeline!$G:$G,Pipeline!$H:$H,"&gt;="&amp;$A22,Pipeline!$H:$H,"&lt;="&amp;EOMONTH($A22,0)))</f>
        <v/>
      </c>
      <c r="E22" s="4">
        <f>IF($A22="","",SUMIFS(Pipeline!$E:$E,Pipeline!$H:$H,"&gt;="&amp;$A22,Pipeline!$H:$H,"&lt;="&amp;EOMONTH($A22,0),Pipeline!$D:$D,"Apartado")+SUMIFS(Pipeline!$E:$E,Pipeline!$H:$H,"&gt;="&amp;$A22,Pipeline!$H:$H,"&lt;="&amp;EOMONTH($A22,0),Pipeline!$D:$D,"Venta"))</f>
        <v/>
      </c>
      <c r="F22" s="4" t="n"/>
      <c r="G22" s="4">
        <f>IF(OR($A22="",F22=""),"",D22-F22)</f>
        <v/>
      </c>
    </row>
    <row r="23">
      <c r="A23" s="6" t="n"/>
      <c r="B23" s="3">
        <f>IF($A23="","",COUNTIFS(Pipeline!$H:$H,"&gt;="&amp;$A23,Pipeline!$H:$H,"&lt;="&amp;EOMONTH($A23,0),Pipeline!$D:$D,"&lt;&gt;Perdida"))</f>
        <v/>
      </c>
      <c r="C23" s="4">
        <f>IF($A23="","",SUMIFS(Pipeline!$E:$E,Pipeline!$H:$H,"&gt;="&amp;$A23,Pipeline!$H:$H,"&lt;="&amp;EOMONTH($A23,0),Pipeline!$D:$D,"&lt;&gt;Perdida"))</f>
        <v/>
      </c>
      <c r="D23" s="4">
        <f>IF($A23="","",SUMIFS(Pipeline!$G:$G,Pipeline!$H:$H,"&gt;="&amp;$A23,Pipeline!$H:$H,"&lt;="&amp;EOMONTH($A23,0)))</f>
        <v/>
      </c>
      <c r="E23" s="4">
        <f>IF($A23="","",SUMIFS(Pipeline!$E:$E,Pipeline!$H:$H,"&gt;="&amp;$A23,Pipeline!$H:$H,"&lt;="&amp;EOMONTH($A23,0),Pipeline!$D:$D,"Apartado")+SUMIFS(Pipeline!$E:$E,Pipeline!$H:$H,"&gt;="&amp;$A23,Pipeline!$H:$H,"&lt;="&amp;EOMONTH($A23,0),Pipeline!$D:$D,"Venta"))</f>
        <v/>
      </c>
      <c r="F23" s="4" t="n"/>
      <c r="G23" s="4">
        <f>IF(OR($A23="",F23=""),"",D23-F23)</f>
        <v/>
      </c>
    </row>
    <row r="24">
      <c r="A24" s="6" t="n"/>
      <c r="B24" s="3">
        <f>IF($A24="","",COUNTIFS(Pipeline!$H:$H,"&gt;="&amp;$A24,Pipeline!$H:$H,"&lt;="&amp;EOMONTH($A24,0),Pipeline!$D:$D,"&lt;&gt;Perdida"))</f>
        <v/>
      </c>
      <c r="C24" s="4">
        <f>IF($A24="","",SUMIFS(Pipeline!$E:$E,Pipeline!$H:$H,"&gt;="&amp;$A24,Pipeline!$H:$H,"&lt;="&amp;EOMONTH($A24,0),Pipeline!$D:$D,"&lt;&gt;Perdida"))</f>
        <v/>
      </c>
      <c r="D24" s="4">
        <f>IF($A24="","",SUMIFS(Pipeline!$G:$G,Pipeline!$H:$H,"&gt;="&amp;$A24,Pipeline!$H:$H,"&lt;="&amp;EOMONTH($A24,0)))</f>
        <v/>
      </c>
      <c r="E24" s="4">
        <f>IF($A24="","",SUMIFS(Pipeline!$E:$E,Pipeline!$H:$H,"&gt;="&amp;$A24,Pipeline!$H:$H,"&lt;="&amp;EOMONTH($A24,0),Pipeline!$D:$D,"Apartado")+SUMIFS(Pipeline!$E:$E,Pipeline!$H:$H,"&gt;="&amp;$A24,Pipeline!$H:$H,"&lt;="&amp;EOMONTH($A24,0),Pipeline!$D:$D,"Venta"))</f>
        <v/>
      </c>
      <c r="F24" s="4" t="n"/>
      <c r="G24" s="4">
        <f>IF(OR($A24="",F24=""),"",D24-F24)</f>
        <v/>
      </c>
    </row>
    <row r="25">
      <c r="A25" s="6" t="n"/>
      <c r="B25" s="3">
        <f>IF($A25="","",COUNTIFS(Pipeline!$H:$H,"&gt;="&amp;$A25,Pipeline!$H:$H,"&lt;="&amp;EOMONTH($A25,0),Pipeline!$D:$D,"&lt;&gt;Perdida"))</f>
        <v/>
      </c>
      <c r="C25" s="4">
        <f>IF($A25="","",SUMIFS(Pipeline!$E:$E,Pipeline!$H:$H,"&gt;="&amp;$A25,Pipeline!$H:$H,"&lt;="&amp;EOMONTH($A25,0),Pipeline!$D:$D,"&lt;&gt;Perdida"))</f>
        <v/>
      </c>
      <c r="D25" s="4">
        <f>IF($A25="","",SUMIFS(Pipeline!$G:$G,Pipeline!$H:$H,"&gt;="&amp;$A25,Pipeline!$H:$H,"&lt;="&amp;EOMONTH($A25,0)))</f>
        <v/>
      </c>
      <c r="E25" s="4">
        <f>IF($A25="","",SUMIFS(Pipeline!$E:$E,Pipeline!$H:$H,"&gt;="&amp;$A25,Pipeline!$H:$H,"&lt;="&amp;EOMONTH($A25,0),Pipeline!$D:$D,"Apartado")+SUMIFS(Pipeline!$E:$E,Pipeline!$H:$H,"&gt;="&amp;$A25,Pipeline!$H:$H,"&lt;="&amp;EOMONTH($A25,0),Pipeline!$D:$D,"Venta"))</f>
        <v/>
      </c>
      <c r="F25" s="4" t="n"/>
      <c r="G25" s="4">
        <f>IF(OR($A25="",F25=""),"",D25-F25)</f>
        <v/>
      </c>
    </row>
  </sheetData>
  <autoFilter ref="A1:G2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EAF2FB"/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Plantilla de Flow Estate</t>
        </is>
      </c>
    </row>
    <row r="2">
      <c r="A2" t="inlineStr">
        <is>
          <t>Guía completa: https://flowestate.app/blog/pronostico-de-ventas-inmobiliarias/</t>
        </is>
      </c>
    </row>
    <row r="4">
      <c r="A4" s="8" t="inlineStr">
        <is>
          <t>1. Hoja Pipeline: carga una fila por oportunidad abierta. Elige la etapa de la lista; la probabilidad y el valor ponderado se calculan solos.</t>
        </is>
      </c>
    </row>
    <row r="5">
      <c r="A5" s="8" t="inlineStr">
        <is>
          <t>2. Valor: el monto de la oportunidad (precio de la unidad). Si pronosticas comisiones, carga la comisión esperada en su lugar.</t>
        </is>
      </c>
    </row>
    <row r="6">
      <c r="A6" s="8" t="inlineStr">
        <is>
          <t>3. Mes estimado de cierre: escribe cualquier fecha dentro del mes en que esperas cerrar la oportunidad.</t>
        </is>
      </c>
    </row>
    <row r="7">
      <c r="A7" s="8" t="inlineStr">
        <is>
          <t>4. Hoja Probabilidades: reemplaza las probabilidades de ejemplo por las tuyas. Para cada etapa: oportunidades que llegaron a esa etapa y terminaron en venta ÷ oportunidades que llegaron a esa etapa.</t>
        </is>
      </c>
    </row>
    <row r="8">
      <c r="A8" s="8" t="inlineStr">
        <is>
          <t>5. Si cambias el nombre de una etapa, cámbialo igual en la hoja Probabilidades y en la lista de la columna Etapa de la hoja Pipeline (Datos &gt; Validación de datos). No cambies los nombres Apartado, Venta y Perdida: la hoja Resumen los usa en sus fórmulas.</t>
        </is>
      </c>
    </row>
    <row r="9">
      <c r="A9" s="8" t="inlineStr">
        <is>
          <t>6. Hoja Resumen: la columna Mes debe tener el día 1 de cada mes. Cambia los meses para que empiecen en el mes actual y escribe tu objetivo en Meta del mes.</t>
        </is>
      </c>
    </row>
    <row r="10">
      <c r="A10" s="8" t="inlineStr">
        <is>
          <t>7. Apartado o vendido es el escenario conservador; Pronóstico ponderado es el escenario esperado.</t>
        </is>
      </c>
    </row>
    <row r="11">
      <c r="A11" s="8" t="inlineStr">
        <is>
          <t>8. Revisa el pipeline cada semana: actualiza etapas y fechas. Cuando una oportunidad se vende, cámbiala a Venta en lugar de borrarla (cuenta completa en su mes); si ya no avanza, márcala como Perdida (pesa cero).</t>
        </is>
      </c>
    </row>
    <row r="13">
      <c r="A13" s="9" t="inlineStr">
        <is>
          <t>Las filas de ejemplo (Proyecto Ejemplo, Lead 1, Asesor 1…) son ficticias: bórralas antes de cargar tus datos. No borres los títulos ni las fórmulas.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Flow Estate</dc:creator>
  <dc:title>pronostico-de-ventas-inmobiliarias.xlsx</dc:title>
  <dcterms:created xsi:type="dcterms:W3CDTF">2026-09-25T21:54:13Z</dcterms:created>
  <dcterms:modified xsi:type="dcterms:W3CDTF">2026-09-25T21:54:13Z</dcterms:modified>
</cp:coreProperties>
</file>