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uotas" sheetId="2" state="visible" r:id="rId2"/>
    <sheet name="Cómo usar" sheetId="3" state="visible" r:id="rId3"/>
  </sheets>
  <definedNames>
    <definedName name="_xlnm._FilterDatabase" localSheetId="1" hidden="1">'Cuotas'!$A$1:$F$63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5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3" customWidth="1" min="3" max="3"/>
    <col width="11" customWidth="1" min="4" max="4"/>
    <col width="14" customWidth="1" min="5" max="5"/>
    <col width="62" customWidth="1" min="6" max="6"/>
  </cols>
  <sheetData>
    <row r="1" ht="32" customHeight="1">
      <c r="A1" s="1" t="inlineStr">
        <is>
          <t>Concepto</t>
        </is>
      </c>
      <c r="B1" s="1" t="inlineStr">
        <is>
          <t>Monto</t>
        </is>
      </c>
      <c r="C1" s="1" t="inlineStr">
        <is>
          <t>Porcentaje</t>
        </is>
      </c>
      <c r="D1" s="1" t="inlineStr">
        <is>
          <t>Cantidad</t>
        </is>
      </c>
      <c r="E1" s="1" t="inlineStr">
        <is>
          <t>Fecha</t>
        </is>
      </c>
      <c r="F1" s="1" t="inlineStr">
        <is>
          <t>Nota</t>
        </is>
      </c>
    </row>
    <row r="2">
      <c r="A2" s="2" t="inlineStr">
        <is>
          <t>DATOS DE ENTRADA</t>
        </is>
      </c>
      <c r="B2" s="3" t="n"/>
      <c r="C2" s="4" t="n"/>
      <c r="D2" s="5" t="n"/>
      <c r="E2" s="6" t="n"/>
      <c r="F2" s="2" t="inlineStr">
        <is>
          <t>Cambia solo los valores de esta sección.</t>
        </is>
      </c>
    </row>
    <row r="3">
      <c r="A3" s="2" t="inlineStr">
        <is>
          <t>Precio de venta</t>
        </is>
      </c>
      <c r="B3" s="3" t="n">
        <v>200000</v>
      </c>
      <c r="C3" s="4" t="n"/>
      <c r="D3" s="5" t="n"/>
      <c r="E3" s="6" t="n"/>
      <c r="F3" s="2" t="inlineStr">
        <is>
          <t>Precio final de la unidad, después de descuentos.</t>
        </is>
      </c>
    </row>
    <row r="4">
      <c r="A4" s="2" t="inlineStr">
        <is>
          <t>Enganche</t>
        </is>
      </c>
      <c r="B4" s="3" t="n"/>
      <c r="C4" s="4" t="n">
        <v>0.2</v>
      </c>
      <c r="D4" s="5" t="n"/>
      <c r="E4" s="6" t="n"/>
      <c r="F4" s="2" t="inlineStr">
        <is>
          <t>Porcentaje del precio que se paga a la firma.</t>
        </is>
      </c>
    </row>
    <row r="5">
      <c r="A5" s="2" t="inlineStr">
        <is>
          <t>Mensualidades durante la obra</t>
        </is>
      </c>
      <c r="B5" s="3" t="n"/>
      <c r="C5" s="4" t="n"/>
      <c r="D5" s="5" t="n">
        <v>24</v>
      </c>
      <c r="E5" s="6" t="n"/>
      <c r="F5" s="2" t="inlineStr">
        <is>
          <t>Número de pagos mensuales hasta la entrega.</t>
        </is>
      </c>
    </row>
    <row r="6">
      <c r="A6" s="2" t="inlineStr">
        <is>
          <t>Pago contra entrega</t>
        </is>
      </c>
      <c r="B6" s="3" t="n"/>
      <c r="C6" s="4" t="n">
        <v>0.5</v>
      </c>
      <c r="D6" s="5" t="n"/>
      <c r="E6" s="6" t="n"/>
      <c r="F6" s="2" t="inlineStr">
        <is>
          <t>Porcentaje del precio que se paga al recibir la unidad, con recursos propios o crédito.</t>
        </is>
      </c>
    </row>
    <row r="7">
      <c r="A7" s="2" t="inlineStr">
        <is>
          <t>Primera mensualidad</t>
        </is>
      </c>
      <c r="B7" s="3" t="n"/>
      <c r="C7" s="4" t="n"/>
      <c r="D7" s="5" t="n"/>
      <c r="E7" s="6" t="n">
        <v>46327</v>
      </c>
      <c r="F7" s="2" t="inlineStr">
        <is>
          <t>Fecha del primer pago mensual.</t>
        </is>
      </c>
    </row>
    <row r="8">
      <c r="A8" s="2" t="inlineStr">
        <is>
          <t>RESULTADOS</t>
        </is>
      </c>
      <c r="B8" s="3" t="n"/>
      <c r="C8" s="4" t="n"/>
      <c r="D8" s="5" t="n"/>
      <c r="E8" s="6" t="n"/>
      <c r="F8" s="2" t="inlineStr">
        <is>
          <t>Se calculan solos.</t>
        </is>
      </c>
    </row>
    <row r="9">
      <c r="A9" s="2" t="inlineStr">
        <is>
          <t>Monto de enganche</t>
        </is>
      </c>
      <c r="B9" s="3">
        <f>B3*C4</f>
        <v/>
      </c>
      <c r="C9" s="4">
        <f>C4</f>
        <v/>
      </c>
      <c r="D9" s="5" t="n"/>
      <c r="E9" s="6" t="n"/>
      <c r="F9" s="2" t="inlineStr">
        <is>
          <t>Si hubo apartado y la política lo descuenta del enganche, réstalo al cobrar.</t>
        </is>
      </c>
    </row>
    <row r="10">
      <c r="A10" s="2" t="inlineStr">
        <is>
          <t>Total en mensualidades</t>
        </is>
      </c>
      <c r="B10" s="3">
        <f>B3-B9-B11</f>
        <v/>
      </c>
      <c r="C10" s="4">
        <f>IFERROR(B10/B3,0)</f>
        <v/>
      </c>
      <c r="D10" s="5" t="n"/>
      <c r="E10" s="6" t="n"/>
      <c r="F10" s="2" t="inlineStr">
        <is>
          <t>Lo que queda después del enganche y del pago contra entrega.</t>
        </is>
      </c>
    </row>
    <row r="11">
      <c r="A11" s="2" t="inlineStr">
        <is>
          <t>Saldo contra entrega</t>
        </is>
      </c>
      <c r="B11" s="3">
        <f>B3*C6</f>
        <v/>
      </c>
      <c r="C11" s="4">
        <f>C6</f>
        <v/>
      </c>
      <c r="D11" s="5" t="n"/>
      <c r="E11" s="6" t="n"/>
      <c r="F11" s="2" t="inlineStr">
        <is>
          <t>Con recursos propios o crédito hipotecario.</t>
        </is>
      </c>
    </row>
    <row r="12">
      <c r="A12" s="2" t="inlineStr">
        <is>
          <t>Mensualidad</t>
        </is>
      </c>
      <c r="B12" s="3">
        <f>IFERROR(B10/D5,0)</f>
        <v/>
      </c>
      <c r="C12" s="4" t="n"/>
      <c r="D12" s="5">
        <f>D5</f>
        <v/>
      </c>
      <c r="E12" s="6" t="n"/>
      <c r="F12" s="2" t="inlineStr">
        <is>
          <t>Monto de cada pago mensual. En Cantidad, el número de pagos.</t>
        </is>
      </c>
    </row>
    <row r="13">
      <c r="A13" s="2" t="inlineStr">
        <is>
          <t>Revisión</t>
        </is>
      </c>
      <c r="B13" s="3">
        <f>B9+B10+B11</f>
        <v/>
      </c>
      <c r="C13" s="4">
        <f>IFERROR(B13/B3,0)</f>
        <v/>
      </c>
      <c r="D13" s="5" t="n"/>
      <c r="E13" s="6" t="n"/>
      <c r="F13" s="2">
        <f>IF(C4+C6&gt;1,"Revisa: el enganche y el pago contra entrega suman más que el precio.","La suma de pagos coincide con el precio de venta.")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14" customWidth="1" min="3" max="3"/>
    <col width="16" customWidth="1" min="4" max="4"/>
    <col width="16" customWidth="1" min="5" max="5"/>
    <col width="14" customWidth="1" min="6" max="6"/>
  </cols>
  <sheetData>
    <row r="1" ht="32" customHeight="1">
      <c r="A1" s="1" t="inlineStr">
        <is>
          <t>N.º</t>
        </is>
      </c>
      <c r="B1" s="1" t="inlineStr">
        <is>
          <t>Concepto</t>
        </is>
      </c>
      <c r="C1" s="1" t="inlineStr">
        <is>
          <t>Fecha</t>
        </is>
      </c>
      <c r="D1" s="1" t="inlineStr">
        <is>
          <t>Monto</t>
        </is>
      </c>
      <c r="E1" s="1" t="inlineStr">
        <is>
          <t>Acumulado</t>
        </is>
      </c>
      <c r="F1" s="1" t="inlineStr">
        <is>
          <t>% del precio pagado</t>
        </is>
      </c>
    </row>
    <row r="2">
      <c r="A2" s="5">
        <f>IF(ROW()-1&lt;=Calculadora!$D$5+2,ROW()-1,"")</f>
        <v/>
      </c>
      <c r="B2" s="2">
        <f>IF(A2="","",IF(A2=1,"Enganche",IF(A2&lt;=Calculadora!$D$5+1,"Mensualidad "&amp;(A2-1),"Pago contra entrega")))</f>
        <v/>
      </c>
      <c r="C2" s="6">
        <f>IF(A2="","",IF(A2=1,"A la firma",IF(A2&lt;=Calculadora!$D$5+1,IF(Calculadora!$E$7="","",EDATE(Calculadora!$E$7,A2-2)),"A la entrega")))</f>
        <v/>
      </c>
      <c r="D2" s="3">
        <f>IF(A2="","",IF(A2=1,Calculadora!$B$9,IF(A2&lt;=Calculadora!$D$5+1,Calculadora!$B$12,Calculadora!$B$11)))</f>
        <v/>
      </c>
      <c r="E2" s="3">
        <f>IF(D2="","",SUM(D$2:D2))</f>
        <v/>
      </c>
      <c r="F2" s="4">
        <f>IF(E2="","",IFERROR(E2/Calculadora!$B$3,0))</f>
        <v/>
      </c>
    </row>
    <row r="3">
      <c r="A3" s="5">
        <f>IF(ROW()-1&lt;=Calculadora!$D$5+2,ROW()-1,"")</f>
        <v/>
      </c>
      <c r="B3" s="2">
        <f>IF(A3="","",IF(A3=1,"Enganche",IF(A3&lt;=Calculadora!$D$5+1,"Mensualidad "&amp;(A3-1),"Pago contra entrega")))</f>
        <v/>
      </c>
      <c r="C3" s="6">
        <f>IF(A3="","",IF(A3=1,"A la firma",IF(A3&lt;=Calculadora!$D$5+1,IF(Calculadora!$E$7="","",EDATE(Calculadora!$E$7,A3-2)),"A la entrega")))</f>
        <v/>
      </c>
      <c r="D3" s="3">
        <f>IF(A3="","",IF(A3=1,Calculadora!$B$9,IF(A3&lt;=Calculadora!$D$5+1,Calculadora!$B$12,Calculadora!$B$11)))</f>
        <v/>
      </c>
      <c r="E3" s="3">
        <f>IF(D3="","",SUM(D$2:D3))</f>
        <v/>
      </c>
      <c r="F3" s="4">
        <f>IF(E3="","",IFERROR(E3/Calculadora!$B$3,0))</f>
        <v/>
      </c>
    </row>
    <row r="4">
      <c r="A4" s="5">
        <f>IF(ROW()-1&lt;=Calculadora!$D$5+2,ROW()-1,"")</f>
        <v/>
      </c>
      <c r="B4" s="2">
        <f>IF(A4="","",IF(A4=1,"Enganche",IF(A4&lt;=Calculadora!$D$5+1,"Mensualidad "&amp;(A4-1),"Pago contra entrega")))</f>
        <v/>
      </c>
      <c r="C4" s="6">
        <f>IF(A4="","",IF(A4=1,"A la firma",IF(A4&lt;=Calculadora!$D$5+1,IF(Calculadora!$E$7="","",EDATE(Calculadora!$E$7,A4-2)),"A la entrega")))</f>
        <v/>
      </c>
      <c r="D4" s="3">
        <f>IF(A4="","",IF(A4=1,Calculadora!$B$9,IF(A4&lt;=Calculadora!$D$5+1,Calculadora!$B$12,Calculadora!$B$11)))</f>
        <v/>
      </c>
      <c r="E4" s="3">
        <f>IF(D4="","",SUM(D$2:D4))</f>
        <v/>
      </c>
      <c r="F4" s="4">
        <f>IF(E4="","",IFERROR(E4/Calculadora!$B$3,0))</f>
        <v/>
      </c>
    </row>
    <row r="5">
      <c r="A5" s="5">
        <f>IF(ROW()-1&lt;=Calculadora!$D$5+2,ROW()-1,"")</f>
        <v/>
      </c>
      <c r="B5" s="2">
        <f>IF(A5="","",IF(A5=1,"Enganche",IF(A5&lt;=Calculadora!$D$5+1,"Mensualidad "&amp;(A5-1),"Pago contra entrega")))</f>
        <v/>
      </c>
      <c r="C5" s="6">
        <f>IF(A5="","",IF(A5=1,"A la firma",IF(A5&lt;=Calculadora!$D$5+1,IF(Calculadora!$E$7="","",EDATE(Calculadora!$E$7,A5-2)),"A la entrega")))</f>
        <v/>
      </c>
      <c r="D5" s="3">
        <f>IF(A5="","",IF(A5=1,Calculadora!$B$9,IF(A5&lt;=Calculadora!$D$5+1,Calculadora!$B$12,Calculadora!$B$11)))</f>
        <v/>
      </c>
      <c r="E5" s="3">
        <f>IF(D5="","",SUM(D$2:D5))</f>
        <v/>
      </c>
      <c r="F5" s="4">
        <f>IF(E5="","",IFERROR(E5/Calculadora!$B$3,0))</f>
        <v/>
      </c>
    </row>
    <row r="6">
      <c r="A6" s="5">
        <f>IF(ROW()-1&lt;=Calculadora!$D$5+2,ROW()-1,"")</f>
        <v/>
      </c>
      <c r="B6" s="2">
        <f>IF(A6="","",IF(A6=1,"Enganche",IF(A6&lt;=Calculadora!$D$5+1,"Mensualidad "&amp;(A6-1),"Pago contra entrega")))</f>
        <v/>
      </c>
      <c r="C6" s="6">
        <f>IF(A6="","",IF(A6=1,"A la firma",IF(A6&lt;=Calculadora!$D$5+1,IF(Calculadora!$E$7="","",EDATE(Calculadora!$E$7,A6-2)),"A la entrega")))</f>
        <v/>
      </c>
      <c r="D6" s="3">
        <f>IF(A6="","",IF(A6=1,Calculadora!$B$9,IF(A6&lt;=Calculadora!$D$5+1,Calculadora!$B$12,Calculadora!$B$11)))</f>
        <v/>
      </c>
      <c r="E6" s="3">
        <f>IF(D6="","",SUM(D$2:D6))</f>
        <v/>
      </c>
      <c r="F6" s="4">
        <f>IF(E6="","",IFERROR(E6/Calculadora!$B$3,0))</f>
        <v/>
      </c>
    </row>
    <row r="7">
      <c r="A7" s="5">
        <f>IF(ROW()-1&lt;=Calculadora!$D$5+2,ROW()-1,"")</f>
        <v/>
      </c>
      <c r="B7" s="2">
        <f>IF(A7="","",IF(A7=1,"Enganche",IF(A7&lt;=Calculadora!$D$5+1,"Mensualidad "&amp;(A7-1),"Pago contra entrega")))</f>
        <v/>
      </c>
      <c r="C7" s="6">
        <f>IF(A7="","",IF(A7=1,"A la firma",IF(A7&lt;=Calculadora!$D$5+1,IF(Calculadora!$E$7="","",EDATE(Calculadora!$E$7,A7-2)),"A la entrega")))</f>
        <v/>
      </c>
      <c r="D7" s="3">
        <f>IF(A7="","",IF(A7=1,Calculadora!$B$9,IF(A7&lt;=Calculadora!$D$5+1,Calculadora!$B$12,Calculadora!$B$11)))</f>
        <v/>
      </c>
      <c r="E7" s="3">
        <f>IF(D7="","",SUM(D$2:D7))</f>
        <v/>
      </c>
      <c r="F7" s="4">
        <f>IF(E7="","",IFERROR(E7/Calculadora!$B$3,0))</f>
        <v/>
      </c>
    </row>
    <row r="8">
      <c r="A8" s="5">
        <f>IF(ROW()-1&lt;=Calculadora!$D$5+2,ROW()-1,"")</f>
        <v/>
      </c>
      <c r="B8" s="2">
        <f>IF(A8="","",IF(A8=1,"Enganche",IF(A8&lt;=Calculadora!$D$5+1,"Mensualidad "&amp;(A8-1),"Pago contra entrega")))</f>
        <v/>
      </c>
      <c r="C8" s="6">
        <f>IF(A8="","",IF(A8=1,"A la firma",IF(A8&lt;=Calculadora!$D$5+1,IF(Calculadora!$E$7="","",EDATE(Calculadora!$E$7,A8-2)),"A la entrega")))</f>
        <v/>
      </c>
      <c r="D8" s="3">
        <f>IF(A8="","",IF(A8=1,Calculadora!$B$9,IF(A8&lt;=Calculadora!$D$5+1,Calculadora!$B$12,Calculadora!$B$11)))</f>
        <v/>
      </c>
      <c r="E8" s="3">
        <f>IF(D8="","",SUM(D$2:D8))</f>
        <v/>
      </c>
      <c r="F8" s="4">
        <f>IF(E8="","",IFERROR(E8/Calculadora!$B$3,0))</f>
        <v/>
      </c>
    </row>
    <row r="9">
      <c r="A9" s="5">
        <f>IF(ROW()-1&lt;=Calculadora!$D$5+2,ROW()-1,"")</f>
        <v/>
      </c>
      <c r="B9" s="2">
        <f>IF(A9="","",IF(A9=1,"Enganche",IF(A9&lt;=Calculadora!$D$5+1,"Mensualidad "&amp;(A9-1),"Pago contra entrega")))</f>
        <v/>
      </c>
      <c r="C9" s="6">
        <f>IF(A9="","",IF(A9=1,"A la firma",IF(A9&lt;=Calculadora!$D$5+1,IF(Calculadora!$E$7="","",EDATE(Calculadora!$E$7,A9-2)),"A la entrega")))</f>
        <v/>
      </c>
      <c r="D9" s="3">
        <f>IF(A9="","",IF(A9=1,Calculadora!$B$9,IF(A9&lt;=Calculadora!$D$5+1,Calculadora!$B$12,Calculadora!$B$11)))</f>
        <v/>
      </c>
      <c r="E9" s="3">
        <f>IF(D9="","",SUM(D$2:D9))</f>
        <v/>
      </c>
      <c r="F9" s="4">
        <f>IF(E9="","",IFERROR(E9/Calculadora!$B$3,0))</f>
        <v/>
      </c>
    </row>
    <row r="10">
      <c r="A10" s="5">
        <f>IF(ROW()-1&lt;=Calculadora!$D$5+2,ROW()-1,"")</f>
        <v/>
      </c>
      <c r="B10" s="2">
        <f>IF(A10="","",IF(A10=1,"Enganche",IF(A10&lt;=Calculadora!$D$5+1,"Mensualidad "&amp;(A10-1),"Pago contra entrega")))</f>
        <v/>
      </c>
      <c r="C10" s="6">
        <f>IF(A10="","",IF(A10=1,"A la firma",IF(A10&lt;=Calculadora!$D$5+1,IF(Calculadora!$E$7="","",EDATE(Calculadora!$E$7,A10-2)),"A la entrega")))</f>
        <v/>
      </c>
      <c r="D10" s="3">
        <f>IF(A10="","",IF(A10=1,Calculadora!$B$9,IF(A10&lt;=Calculadora!$D$5+1,Calculadora!$B$12,Calculadora!$B$11)))</f>
        <v/>
      </c>
      <c r="E10" s="3">
        <f>IF(D10="","",SUM(D$2:D10))</f>
        <v/>
      </c>
      <c r="F10" s="4">
        <f>IF(E10="","",IFERROR(E10/Calculadora!$B$3,0))</f>
        <v/>
      </c>
    </row>
    <row r="11">
      <c r="A11" s="5">
        <f>IF(ROW()-1&lt;=Calculadora!$D$5+2,ROW()-1,"")</f>
        <v/>
      </c>
      <c r="B11" s="2">
        <f>IF(A11="","",IF(A11=1,"Enganche",IF(A11&lt;=Calculadora!$D$5+1,"Mensualidad "&amp;(A11-1),"Pago contra entrega")))</f>
        <v/>
      </c>
      <c r="C11" s="6">
        <f>IF(A11="","",IF(A11=1,"A la firma",IF(A11&lt;=Calculadora!$D$5+1,IF(Calculadora!$E$7="","",EDATE(Calculadora!$E$7,A11-2)),"A la entrega")))</f>
        <v/>
      </c>
      <c r="D11" s="3">
        <f>IF(A11="","",IF(A11=1,Calculadora!$B$9,IF(A11&lt;=Calculadora!$D$5+1,Calculadora!$B$12,Calculadora!$B$11)))</f>
        <v/>
      </c>
      <c r="E11" s="3">
        <f>IF(D11="","",SUM(D$2:D11))</f>
        <v/>
      </c>
      <c r="F11" s="4">
        <f>IF(E11="","",IFERROR(E11/Calculadora!$B$3,0))</f>
        <v/>
      </c>
    </row>
    <row r="12">
      <c r="A12" s="5">
        <f>IF(ROW()-1&lt;=Calculadora!$D$5+2,ROW()-1,"")</f>
        <v/>
      </c>
      <c r="B12" s="2">
        <f>IF(A12="","",IF(A12=1,"Enganche",IF(A12&lt;=Calculadora!$D$5+1,"Mensualidad "&amp;(A12-1),"Pago contra entrega")))</f>
        <v/>
      </c>
      <c r="C12" s="6">
        <f>IF(A12="","",IF(A12=1,"A la firma",IF(A12&lt;=Calculadora!$D$5+1,IF(Calculadora!$E$7="","",EDATE(Calculadora!$E$7,A12-2)),"A la entrega")))</f>
        <v/>
      </c>
      <c r="D12" s="3">
        <f>IF(A12="","",IF(A12=1,Calculadora!$B$9,IF(A12&lt;=Calculadora!$D$5+1,Calculadora!$B$12,Calculadora!$B$11)))</f>
        <v/>
      </c>
      <c r="E12" s="3">
        <f>IF(D12="","",SUM(D$2:D12))</f>
        <v/>
      </c>
      <c r="F12" s="4">
        <f>IF(E12="","",IFERROR(E12/Calculadora!$B$3,0))</f>
        <v/>
      </c>
    </row>
    <row r="13">
      <c r="A13" s="5">
        <f>IF(ROW()-1&lt;=Calculadora!$D$5+2,ROW()-1,"")</f>
        <v/>
      </c>
      <c r="B13" s="2">
        <f>IF(A13="","",IF(A13=1,"Enganche",IF(A13&lt;=Calculadora!$D$5+1,"Mensualidad "&amp;(A13-1),"Pago contra entrega")))</f>
        <v/>
      </c>
      <c r="C13" s="6">
        <f>IF(A13="","",IF(A13=1,"A la firma",IF(A13&lt;=Calculadora!$D$5+1,IF(Calculadora!$E$7="","",EDATE(Calculadora!$E$7,A13-2)),"A la entrega")))</f>
        <v/>
      </c>
      <c r="D13" s="3">
        <f>IF(A13="","",IF(A13=1,Calculadora!$B$9,IF(A13&lt;=Calculadora!$D$5+1,Calculadora!$B$12,Calculadora!$B$11)))</f>
        <v/>
      </c>
      <c r="E13" s="3">
        <f>IF(D13="","",SUM(D$2:D13))</f>
        <v/>
      </c>
      <c r="F13" s="4">
        <f>IF(E13="","",IFERROR(E13/Calculadora!$B$3,0))</f>
        <v/>
      </c>
    </row>
    <row r="14">
      <c r="A14" s="5">
        <f>IF(ROW()-1&lt;=Calculadora!$D$5+2,ROW()-1,"")</f>
        <v/>
      </c>
      <c r="B14" s="2">
        <f>IF(A14="","",IF(A14=1,"Enganche",IF(A14&lt;=Calculadora!$D$5+1,"Mensualidad "&amp;(A14-1),"Pago contra entrega")))</f>
        <v/>
      </c>
      <c r="C14" s="6">
        <f>IF(A14="","",IF(A14=1,"A la firma",IF(A14&lt;=Calculadora!$D$5+1,IF(Calculadora!$E$7="","",EDATE(Calculadora!$E$7,A14-2)),"A la entrega")))</f>
        <v/>
      </c>
      <c r="D14" s="3">
        <f>IF(A14="","",IF(A14=1,Calculadora!$B$9,IF(A14&lt;=Calculadora!$D$5+1,Calculadora!$B$12,Calculadora!$B$11)))</f>
        <v/>
      </c>
      <c r="E14" s="3">
        <f>IF(D14="","",SUM(D$2:D14))</f>
        <v/>
      </c>
      <c r="F14" s="4">
        <f>IF(E14="","",IFERROR(E14/Calculadora!$B$3,0))</f>
        <v/>
      </c>
    </row>
    <row r="15">
      <c r="A15" s="5">
        <f>IF(ROW()-1&lt;=Calculadora!$D$5+2,ROW()-1,"")</f>
        <v/>
      </c>
      <c r="B15" s="2">
        <f>IF(A15="","",IF(A15=1,"Enganche",IF(A15&lt;=Calculadora!$D$5+1,"Mensualidad "&amp;(A15-1),"Pago contra entrega")))</f>
        <v/>
      </c>
      <c r="C15" s="6">
        <f>IF(A15="","",IF(A15=1,"A la firma",IF(A15&lt;=Calculadora!$D$5+1,IF(Calculadora!$E$7="","",EDATE(Calculadora!$E$7,A15-2)),"A la entrega")))</f>
        <v/>
      </c>
      <c r="D15" s="3">
        <f>IF(A15="","",IF(A15=1,Calculadora!$B$9,IF(A15&lt;=Calculadora!$D$5+1,Calculadora!$B$12,Calculadora!$B$11)))</f>
        <v/>
      </c>
      <c r="E15" s="3">
        <f>IF(D15="","",SUM(D$2:D15))</f>
        <v/>
      </c>
      <c r="F15" s="4">
        <f>IF(E15="","",IFERROR(E15/Calculadora!$B$3,0))</f>
        <v/>
      </c>
    </row>
    <row r="16">
      <c r="A16" s="5">
        <f>IF(ROW()-1&lt;=Calculadora!$D$5+2,ROW()-1,"")</f>
        <v/>
      </c>
      <c r="B16" s="2">
        <f>IF(A16="","",IF(A16=1,"Enganche",IF(A16&lt;=Calculadora!$D$5+1,"Mensualidad "&amp;(A16-1),"Pago contra entrega")))</f>
        <v/>
      </c>
      <c r="C16" s="6">
        <f>IF(A16="","",IF(A16=1,"A la firma",IF(A16&lt;=Calculadora!$D$5+1,IF(Calculadora!$E$7="","",EDATE(Calculadora!$E$7,A16-2)),"A la entrega")))</f>
        <v/>
      </c>
      <c r="D16" s="3">
        <f>IF(A16="","",IF(A16=1,Calculadora!$B$9,IF(A16&lt;=Calculadora!$D$5+1,Calculadora!$B$12,Calculadora!$B$11)))</f>
        <v/>
      </c>
      <c r="E16" s="3">
        <f>IF(D16="","",SUM(D$2:D16))</f>
        <v/>
      </c>
      <c r="F16" s="4">
        <f>IF(E16="","",IFERROR(E16/Calculadora!$B$3,0))</f>
        <v/>
      </c>
    </row>
    <row r="17">
      <c r="A17" s="5">
        <f>IF(ROW()-1&lt;=Calculadora!$D$5+2,ROW()-1,"")</f>
        <v/>
      </c>
      <c r="B17" s="2">
        <f>IF(A17="","",IF(A17=1,"Enganche",IF(A17&lt;=Calculadora!$D$5+1,"Mensualidad "&amp;(A17-1),"Pago contra entrega")))</f>
        <v/>
      </c>
      <c r="C17" s="6">
        <f>IF(A17="","",IF(A17=1,"A la firma",IF(A17&lt;=Calculadora!$D$5+1,IF(Calculadora!$E$7="","",EDATE(Calculadora!$E$7,A17-2)),"A la entrega")))</f>
        <v/>
      </c>
      <c r="D17" s="3">
        <f>IF(A17="","",IF(A17=1,Calculadora!$B$9,IF(A17&lt;=Calculadora!$D$5+1,Calculadora!$B$12,Calculadora!$B$11)))</f>
        <v/>
      </c>
      <c r="E17" s="3">
        <f>IF(D17="","",SUM(D$2:D17))</f>
        <v/>
      </c>
      <c r="F17" s="4">
        <f>IF(E17="","",IFERROR(E17/Calculadora!$B$3,0))</f>
        <v/>
      </c>
    </row>
    <row r="18">
      <c r="A18" s="5">
        <f>IF(ROW()-1&lt;=Calculadora!$D$5+2,ROW()-1,"")</f>
        <v/>
      </c>
      <c r="B18" s="2">
        <f>IF(A18="","",IF(A18=1,"Enganche",IF(A18&lt;=Calculadora!$D$5+1,"Mensualidad "&amp;(A18-1),"Pago contra entrega")))</f>
        <v/>
      </c>
      <c r="C18" s="6">
        <f>IF(A18="","",IF(A18=1,"A la firma",IF(A18&lt;=Calculadora!$D$5+1,IF(Calculadora!$E$7="","",EDATE(Calculadora!$E$7,A18-2)),"A la entrega")))</f>
        <v/>
      </c>
      <c r="D18" s="3">
        <f>IF(A18="","",IF(A18=1,Calculadora!$B$9,IF(A18&lt;=Calculadora!$D$5+1,Calculadora!$B$12,Calculadora!$B$11)))</f>
        <v/>
      </c>
      <c r="E18" s="3">
        <f>IF(D18="","",SUM(D$2:D18))</f>
        <v/>
      </c>
      <c r="F18" s="4">
        <f>IF(E18="","",IFERROR(E18/Calculadora!$B$3,0))</f>
        <v/>
      </c>
    </row>
    <row r="19">
      <c r="A19" s="5">
        <f>IF(ROW()-1&lt;=Calculadora!$D$5+2,ROW()-1,"")</f>
        <v/>
      </c>
      <c r="B19" s="2">
        <f>IF(A19="","",IF(A19=1,"Enganche",IF(A19&lt;=Calculadora!$D$5+1,"Mensualidad "&amp;(A19-1),"Pago contra entrega")))</f>
        <v/>
      </c>
      <c r="C19" s="6">
        <f>IF(A19="","",IF(A19=1,"A la firma",IF(A19&lt;=Calculadora!$D$5+1,IF(Calculadora!$E$7="","",EDATE(Calculadora!$E$7,A19-2)),"A la entrega")))</f>
        <v/>
      </c>
      <c r="D19" s="3">
        <f>IF(A19="","",IF(A19=1,Calculadora!$B$9,IF(A19&lt;=Calculadora!$D$5+1,Calculadora!$B$12,Calculadora!$B$11)))</f>
        <v/>
      </c>
      <c r="E19" s="3">
        <f>IF(D19="","",SUM(D$2:D19))</f>
        <v/>
      </c>
      <c r="F19" s="4">
        <f>IF(E19="","",IFERROR(E19/Calculadora!$B$3,0))</f>
        <v/>
      </c>
    </row>
    <row r="20">
      <c r="A20" s="5">
        <f>IF(ROW()-1&lt;=Calculadora!$D$5+2,ROW()-1,"")</f>
        <v/>
      </c>
      <c r="B20" s="2">
        <f>IF(A20="","",IF(A20=1,"Enganche",IF(A20&lt;=Calculadora!$D$5+1,"Mensualidad "&amp;(A20-1),"Pago contra entrega")))</f>
        <v/>
      </c>
      <c r="C20" s="6">
        <f>IF(A20="","",IF(A20=1,"A la firma",IF(A20&lt;=Calculadora!$D$5+1,IF(Calculadora!$E$7="","",EDATE(Calculadora!$E$7,A20-2)),"A la entrega")))</f>
        <v/>
      </c>
      <c r="D20" s="3">
        <f>IF(A20="","",IF(A20=1,Calculadora!$B$9,IF(A20&lt;=Calculadora!$D$5+1,Calculadora!$B$12,Calculadora!$B$11)))</f>
        <v/>
      </c>
      <c r="E20" s="3">
        <f>IF(D20="","",SUM(D$2:D20))</f>
        <v/>
      </c>
      <c r="F20" s="4">
        <f>IF(E20="","",IFERROR(E20/Calculadora!$B$3,0))</f>
        <v/>
      </c>
    </row>
    <row r="21">
      <c r="A21" s="5">
        <f>IF(ROW()-1&lt;=Calculadora!$D$5+2,ROW()-1,"")</f>
        <v/>
      </c>
      <c r="B21" s="2">
        <f>IF(A21="","",IF(A21=1,"Enganche",IF(A21&lt;=Calculadora!$D$5+1,"Mensualidad "&amp;(A21-1),"Pago contra entrega")))</f>
        <v/>
      </c>
      <c r="C21" s="6">
        <f>IF(A21="","",IF(A21=1,"A la firma",IF(A21&lt;=Calculadora!$D$5+1,IF(Calculadora!$E$7="","",EDATE(Calculadora!$E$7,A21-2)),"A la entrega")))</f>
        <v/>
      </c>
      <c r="D21" s="3">
        <f>IF(A21="","",IF(A21=1,Calculadora!$B$9,IF(A21&lt;=Calculadora!$D$5+1,Calculadora!$B$12,Calculadora!$B$11)))</f>
        <v/>
      </c>
      <c r="E21" s="3">
        <f>IF(D21="","",SUM(D$2:D21))</f>
        <v/>
      </c>
      <c r="F21" s="4">
        <f>IF(E21="","",IFERROR(E21/Calculadora!$B$3,0))</f>
        <v/>
      </c>
    </row>
    <row r="22">
      <c r="A22" s="5">
        <f>IF(ROW()-1&lt;=Calculadora!$D$5+2,ROW()-1,"")</f>
        <v/>
      </c>
      <c r="B22" s="2">
        <f>IF(A22="","",IF(A22=1,"Enganche",IF(A22&lt;=Calculadora!$D$5+1,"Mensualidad "&amp;(A22-1),"Pago contra entrega")))</f>
        <v/>
      </c>
      <c r="C22" s="6">
        <f>IF(A22="","",IF(A22=1,"A la firma",IF(A22&lt;=Calculadora!$D$5+1,IF(Calculadora!$E$7="","",EDATE(Calculadora!$E$7,A22-2)),"A la entrega")))</f>
        <v/>
      </c>
      <c r="D22" s="3">
        <f>IF(A22="","",IF(A22=1,Calculadora!$B$9,IF(A22&lt;=Calculadora!$D$5+1,Calculadora!$B$12,Calculadora!$B$11)))</f>
        <v/>
      </c>
      <c r="E22" s="3">
        <f>IF(D22="","",SUM(D$2:D22))</f>
        <v/>
      </c>
      <c r="F22" s="4">
        <f>IF(E22="","",IFERROR(E22/Calculadora!$B$3,0))</f>
        <v/>
      </c>
    </row>
    <row r="23">
      <c r="A23" s="5">
        <f>IF(ROW()-1&lt;=Calculadora!$D$5+2,ROW()-1,"")</f>
        <v/>
      </c>
      <c r="B23" s="2">
        <f>IF(A23="","",IF(A23=1,"Enganche",IF(A23&lt;=Calculadora!$D$5+1,"Mensualidad "&amp;(A23-1),"Pago contra entrega")))</f>
        <v/>
      </c>
      <c r="C23" s="6">
        <f>IF(A23="","",IF(A23=1,"A la firma",IF(A23&lt;=Calculadora!$D$5+1,IF(Calculadora!$E$7="","",EDATE(Calculadora!$E$7,A23-2)),"A la entrega")))</f>
        <v/>
      </c>
      <c r="D23" s="3">
        <f>IF(A23="","",IF(A23=1,Calculadora!$B$9,IF(A23&lt;=Calculadora!$D$5+1,Calculadora!$B$12,Calculadora!$B$11)))</f>
        <v/>
      </c>
      <c r="E23" s="3">
        <f>IF(D23="","",SUM(D$2:D23))</f>
        <v/>
      </c>
      <c r="F23" s="4">
        <f>IF(E23="","",IFERROR(E23/Calculadora!$B$3,0))</f>
        <v/>
      </c>
    </row>
    <row r="24">
      <c r="A24" s="5">
        <f>IF(ROW()-1&lt;=Calculadora!$D$5+2,ROW()-1,"")</f>
        <v/>
      </c>
      <c r="B24" s="2">
        <f>IF(A24="","",IF(A24=1,"Enganche",IF(A24&lt;=Calculadora!$D$5+1,"Mensualidad "&amp;(A24-1),"Pago contra entrega")))</f>
        <v/>
      </c>
      <c r="C24" s="6">
        <f>IF(A24="","",IF(A24=1,"A la firma",IF(A24&lt;=Calculadora!$D$5+1,IF(Calculadora!$E$7="","",EDATE(Calculadora!$E$7,A24-2)),"A la entrega")))</f>
        <v/>
      </c>
      <c r="D24" s="3">
        <f>IF(A24="","",IF(A24=1,Calculadora!$B$9,IF(A24&lt;=Calculadora!$D$5+1,Calculadora!$B$12,Calculadora!$B$11)))</f>
        <v/>
      </c>
      <c r="E24" s="3">
        <f>IF(D24="","",SUM(D$2:D24))</f>
        <v/>
      </c>
      <c r="F24" s="4">
        <f>IF(E24="","",IFERROR(E24/Calculadora!$B$3,0))</f>
        <v/>
      </c>
    </row>
    <row r="25">
      <c r="A25" s="5">
        <f>IF(ROW()-1&lt;=Calculadora!$D$5+2,ROW()-1,"")</f>
        <v/>
      </c>
      <c r="B25" s="2">
        <f>IF(A25="","",IF(A25=1,"Enganche",IF(A25&lt;=Calculadora!$D$5+1,"Mensualidad "&amp;(A25-1),"Pago contra entrega")))</f>
        <v/>
      </c>
      <c r="C25" s="6">
        <f>IF(A25="","",IF(A25=1,"A la firma",IF(A25&lt;=Calculadora!$D$5+1,IF(Calculadora!$E$7="","",EDATE(Calculadora!$E$7,A25-2)),"A la entrega")))</f>
        <v/>
      </c>
      <c r="D25" s="3">
        <f>IF(A25="","",IF(A25=1,Calculadora!$B$9,IF(A25&lt;=Calculadora!$D$5+1,Calculadora!$B$12,Calculadora!$B$11)))</f>
        <v/>
      </c>
      <c r="E25" s="3">
        <f>IF(D25="","",SUM(D$2:D25))</f>
        <v/>
      </c>
      <c r="F25" s="4">
        <f>IF(E25="","",IFERROR(E25/Calculadora!$B$3,0))</f>
        <v/>
      </c>
    </row>
    <row r="26">
      <c r="A26" s="5">
        <f>IF(ROW()-1&lt;=Calculadora!$D$5+2,ROW()-1,"")</f>
        <v/>
      </c>
      <c r="B26" s="2">
        <f>IF(A26="","",IF(A26=1,"Enganche",IF(A26&lt;=Calculadora!$D$5+1,"Mensualidad "&amp;(A26-1),"Pago contra entrega")))</f>
        <v/>
      </c>
      <c r="C26" s="6">
        <f>IF(A26="","",IF(A26=1,"A la firma",IF(A26&lt;=Calculadora!$D$5+1,IF(Calculadora!$E$7="","",EDATE(Calculadora!$E$7,A26-2)),"A la entrega")))</f>
        <v/>
      </c>
      <c r="D26" s="3">
        <f>IF(A26="","",IF(A26=1,Calculadora!$B$9,IF(A26&lt;=Calculadora!$D$5+1,Calculadora!$B$12,Calculadora!$B$11)))</f>
        <v/>
      </c>
      <c r="E26" s="3">
        <f>IF(D26="","",SUM(D$2:D26))</f>
        <v/>
      </c>
      <c r="F26" s="4">
        <f>IF(E26="","",IFERROR(E26/Calculadora!$B$3,0))</f>
        <v/>
      </c>
    </row>
    <row r="27">
      <c r="A27" s="5">
        <f>IF(ROW()-1&lt;=Calculadora!$D$5+2,ROW()-1,"")</f>
        <v/>
      </c>
      <c r="B27" s="2">
        <f>IF(A27="","",IF(A27=1,"Enganche",IF(A27&lt;=Calculadora!$D$5+1,"Mensualidad "&amp;(A27-1),"Pago contra entrega")))</f>
        <v/>
      </c>
      <c r="C27" s="6">
        <f>IF(A27="","",IF(A27=1,"A la firma",IF(A27&lt;=Calculadora!$D$5+1,IF(Calculadora!$E$7="","",EDATE(Calculadora!$E$7,A27-2)),"A la entrega")))</f>
        <v/>
      </c>
      <c r="D27" s="3">
        <f>IF(A27="","",IF(A27=1,Calculadora!$B$9,IF(A27&lt;=Calculadora!$D$5+1,Calculadora!$B$12,Calculadora!$B$11)))</f>
        <v/>
      </c>
      <c r="E27" s="3">
        <f>IF(D27="","",SUM(D$2:D27))</f>
        <v/>
      </c>
      <c r="F27" s="4">
        <f>IF(E27="","",IFERROR(E27/Calculadora!$B$3,0))</f>
        <v/>
      </c>
    </row>
    <row r="28">
      <c r="A28" s="5">
        <f>IF(ROW()-1&lt;=Calculadora!$D$5+2,ROW()-1,"")</f>
        <v/>
      </c>
      <c r="B28" s="2">
        <f>IF(A28="","",IF(A28=1,"Enganche",IF(A28&lt;=Calculadora!$D$5+1,"Mensualidad "&amp;(A28-1),"Pago contra entrega")))</f>
        <v/>
      </c>
      <c r="C28" s="6">
        <f>IF(A28="","",IF(A28=1,"A la firma",IF(A28&lt;=Calculadora!$D$5+1,IF(Calculadora!$E$7="","",EDATE(Calculadora!$E$7,A28-2)),"A la entrega")))</f>
        <v/>
      </c>
      <c r="D28" s="3">
        <f>IF(A28="","",IF(A28=1,Calculadora!$B$9,IF(A28&lt;=Calculadora!$D$5+1,Calculadora!$B$12,Calculadora!$B$11)))</f>
        <v/>
      </c>
      <c r="E28" s="3">
        <f>IF(D28="","",SUM(D$2:D28))</f>
        <v/>
      </c>
      <c r="F28" s="4">
        <f>IF(E28="","",IFERROR(E28/Calculadora!$B$3,0))</f>
        <v/>
      </c>
    </row>
    <row r="29">
      <c r="A29" s="5">
        <f>IF(ROW()-1&lt;=Calculadora!$D$5+2,ROW()-1,"")</f>
        <v/>
      </c>
      <c r="B29" s="2">
        <f>IF(A29="","",IF(A29=1,"Enganche",IF(A29&lt;=Calculadora!$D$5+1,"Mensualidad "&amp;(A29-1),"Pago contra entrega")))</f>
        <v/>
      </c>
      <c r="C29" s="6">
        <f>IF(A29="","",IF(A29=1,"A la firma",IF(A29&lt;=Calculadora!$D$5+1,IF(Calculadora!$E$7="","",EDATE(Calculadora!$E$7,A29-2)),"A la entrega")))</f>
        <v/>
      </c>
      <c r="D29" s="3">
        <f>IF(A29="","",IF(A29=1,Calculadora!$B$9,IF(A29&lt;=Calculadora!$D$5+1,Calculadora!$B$12,Calculadora!$B$11)))</f>
        <v/>
      </c>
      <c r="E29" s="3">
        <f>IF(D29="","",SUM(D$2:D29))</f>
        <v/>
      </c>
      <c r="F29" s="4">
        <f>IF(E29="","",IFERROR(E29/Calculadora!$B$3,0))</f>
        <v/>
      </c>
    </row>
    <row r="30">
      <c r="A30" s="5">
        <f>IF(ROW()-1&lt;=Calculadora!$D$5+2,ROW()-1,"")</f>
        <v/>
      </c>
      <c r="B30" s="2">
        <f>IF(A30="","",IF(A30=1,"Enganche",IF(A30&lt;=Calculadora!$D$5+1,"Mensualidad "&amp;(A30-1),"Pago contra entrega")))</f>
        <v/>
      </c>
      <c r="C30" s="6">
        <f>IF(A30="","",IF(A30=1,"A la firma",IF(A30&lt;=Calculadora!$D$5+1,IF(Calculadora!$E$7="","",EDATE(Calculadora!$E$7,A30-2)),"A la entrega")))</f>
        <v/>
      </c>
      <c r="D30" s="3">
        <f>IF(A30="","",IF(A30=1,Calculadora!$B$9,IF(A30&lt;=Calculadora!$D$5+1,Calculadora!$B$12,Calculadora!$B$11)))</f>
        <v/>
      </c>
      <c r="E30" s="3">
        <f>IF(D30="","",SUM(D$2:D30))</f>
        <v/>
      </c>
      <c r="F30" s="4">
        <f>IF(E30="","",IFERROR(E30/Calculadora!$B$3,0))</f>
        <v/>
      </c>
    </row>
    <row r="31">
      <c r="A31" s="5">
        <f>IF(ROW()-1&lt;=Calculadora!$D$5+2,ROW()-1,"")</f>
        <v/>
      </c>
      <c r="B31" s="2">
        <f>IF(A31="","",IF(A31=1,"Enganche",IF(A31&lt;=Calculadora!$D$5+1,"Mensualidad "&amp;(A31-1),"Pago contra entrega")))</f>
        <v/>
      </c>
      <c r="C31" s="6">
        <f>IF(A31="","",IF(A31=1,"A la firma",IF(A31&lt;=Calculadora!$D$5+1,IF(Calculadora!$E$7="","",EDATE(Calculadora!$E$7,A31-2)),"A la entrega")))</f>
        <v/>
      </c>
      <c r="D31" s="3">
        <f>IF(A31="","",IF(A31=1,Calculadora!$B$9,IF(A31&lt;=Calculadora!$D$5+1,Calculadora!$B$12,Calculadora!$B$11)))</f>
        <v/>
      </c>
      <c r="E31" s="3">
        <f>IF(D31="","",SUM(D$2:D31))</f>
        <v/>
      </c>
      <c r="F31" s="4">
        <f>IF(E31="","",IFERROR(E31/Calculadora!$B$3,0))</f>
        <v/>
      </c>
    </row>
    <row r="32">
      <c r="A32" s="5">
        <f>IF(ROW()-1&lt;=Calculadora!$D$5+2,ROW()-1,"")</f>
        <v/>
      </c>
      <c r="B32" s="2">
        <f>IF(A32="","",IF(A32=1,"Enganche",IF(A32&lt;=Calculadora!$D$5+1,"Mensualidad "&amp;(A32-1),"Pago contra entrega")))</f>
        <v/>
      </c>
      <c r="C32" s="6">
        <f>IF(A32="","",IF(A32=1,"A la firma",IF(A32&lt;=Calculadora!$D$5+1,IF(Calculadora!$E$7="","",EDATE(Calculadora!$E$7,A32-2)),"A la entrega")))</f>
        <v/>
      </c>
      <c r="D32" s="3">
        <f>IF(A32="","",IF(A32=1,Calculadora!$B$9,IF(A32&lt;=Calculadora!$D$5+1,Calculadora!$B$12,Calculadora!$B$11)))</f>
        <v/>
      </c>
      <c r="E32" s="3">
        <f>IF(D32="","",SUM(D$2:D32))</f>
        <v/>
      </c>
      <c r="F32" s="4">
        <f>IF(E32="","",IFERROR(E32/Calculadora!$B$3,0))</f>
        <v/>
      </c>
    </row>
    <row r="33">
      <c r="A33" s="5">
        <f>IF(ROW()-1&lt;=Calculadora!$D$5+2,ROW()-1,"")</f>
        <v/>
      </c>
      <c r="B33" s="2">
        <f>IF(A33="","",IF(A33=1,"Enganche",IF(A33&lt;=Calculadora!$D$5+1,"Mensualidad "&amp;(A33-1),"Pago contra entrega")))</f>
        <v/>
      </c>
      <c r="C33" s="6">
        <f>IF(A33="","",IF(A33=1,"A la firma",IF(A33&lt;=Calculadora!$D$5+1,IF(Calculadora!$E$7="","",EDATE(Calculadora!$E$7,A33-2)),"A la entrega")))</f>
        <v/>
      </c>
      <c r="D33" s="3">
        <f>IF(A33="","",IF(A33=1,Calculadora!$B$9,IF(A33&lt;=Calculadora!$D$5+1,Calculadora!$B$12,Calculadora!$B$11)))</f>
        <v/>
      </c>
      <c r="E33" s="3">
        <f>IF(D33="","",SUM(D$2:D33))</f>
        <v/>
      </c>
      <c r="F33" s="4">
        <f>IF(E33="","",IFERROR(E33/Calculadora!$B$3,0))</f>
        <v/>
      </c>
    </row>
    <row r="34">
      <c r="A34" s="5">
        <f>IF(ROW()-1&lt;=Calculadora!$D$5+2,ROW()-1,"")</f>
        <v/>
      </c>
      <c r="B34" s="2">
        <f>IF(A34="","",IF(A34=1,"Enganche",IF(A34&lt;=Calculadora!$D$5+1,"Mensualidad "&amp;(A34-1),"Pago contra entrega")))</f>
        <v/>
      </c>
      <c r="C34" s="6">
        <f>IF(A34="","",IF(A34=1,"A la firma",IF(A34&lt;=Calculadora!$D$5+1,IF(Calculadora!$E$7="","",EDATE(Calculadora!$E$7,A34-2)),"A la entrega")))</f>
        <v/>
      </c>
      <c r="D34" s="3">
        <f>IF(A34="","",IF(A34=1,Calculadora!$B$9,IF(A34&lt;=Calculadora!$D$5+1,Calculadora!$B$12,Calculadora!$B$11)))</f>
        <v/>
      </c>
      <c r="E34" s="3">
        <f>IF(D34="","",SUM(D$2:D34))</f>
        <v/>
      </c>
      <c r="F34" s="4">
        <f>IF(E34="","",IFERROR(E34/Calculadora!$B$3,0))</f>
        <v/>
      </c>
    </row>
    <row r="35">
      <c r="A35" s="5">
        <f>IF(ROW()-1&lt;=Calculadora!$D$5+2,ROW()-1,"")</f>
        <v/>
      </c>
      <c r="B35" s="2">
        <f>IF(A35="","",IF(A35=1,"Enganche",IF(A35&lt;=Calculadora!$D$5+1,"Mensualidad "&amp;(A35-1),"Pago contra entrega")))</f>
        <v/>
      </c>
      <c r="C35" s="6">
        <f>IF(A35="","",IF(A35=1,"A la firma",IF(A35&lt;=Calculadora!$D$5+1,IF(Calculadora!$E$7="","",EDATE(Calculadora!$E$7,A35-2)),"A la entrega")))</f>
        <v/>
      </c>
      <c r="D35" s="3">
        <f>IF(A35="","",IF(A35=1,Calculadora!$B$9,IF(A35&lt;=Calculadora!$D$5+1,Calculadora!$B$12,Calculadora!$B$11)))</f>
        <v/>
      </c>
      <c r="E35" s="3">
        <f>IF(D35="","",SUM(D$2:D35))</f>
        <v/>
      </c>
      <c r="F35" s="4">
        <f>IF(E35="","",IFERROR(E35/Calculadora!$B$3,0))</f>
        <v/>
      </c>
    </row>
    <row r="36">
      <c r="A36" s="5">
        <f>IF(ROW()-1&lt;=Calculadora!$D$5+2,ROW()-1,"")</f>
        <v/>
      </c>
      <c r="B36" s="2">
        <f>IF(A36="","",IF(A36=1,"Enganche",IF(A36&lt;=Calculadora!$D$5+1,"Mensualidad "&amp;(A36-1),"Pago contra entrega")))</f>
        <v/>
      </c>
      <c r="C36" s="6">
        <f>IF(A36="","",IF(A36=1,"A la firma",IF(A36&lt;=Calculadora!$D$5+1,IF(Calculadora!$E$7="","",EDATE(Calculadora!$E$7,A36-2)),"A la entrega")))</f>
        <v/>
      </c>
      <c r="D36" s="3">
        <f>IF(A36="","",IF(A36=1,Calculadora!$B$9,IF(A36&lt;=Calculadora!$D$5+1,Calculadora!$B$12,Calculadora!$B$11)))</f>
        <v/>
      </c>
      <c r="E36" s="3">
        <f>IF(D36="","",SUM(D$2:D36))</f>
        <v/>
      </c>
      <c r="F36" s="4">
        <f>IF(E36="","",IFERROR(E36/Calculadora!$B$3,0))</f>
        <v/>
      </c>
    </row>
    <row r="37">
      <c r="A37" s="5">
        <f>IF(ROW()-1&lt;=Calculadora!$D$5+2,ROW()-1,"")</f>
        <v/>
      </c>
      <c r="B37" s="2">
        <f>IF(A37="","",IF(A37=1,"Enganche",IF(A37&lt;=Calculadora!$D$5+1,"Mensualidad "&amp;(A37-1),"Pago contra entrega")))</f>
        <v/>
      </c>
      <c r="C37" s="6">
        <f>IF(A37="","",IF(A37=1,"A la firma",IF(A37&lt;=Calculadora!$D$5+1,IF(Calculadora!$E$7="","",EDATE(Calculadora!$E$7,A37-2)),"A la entrega")))</f>
        <v/>
      </c>
      <c r="D37" s="3">
        <f>IF(A37="","",IF(A37=1,Calculadora!$B$9,IF(A37&lt;=Calculadora!$D$5+1,Calculadora!$B$12,Calculadora!$B$11)))</f>
        <v/>
      </c>
      <c r="E37" s="3">
        <f>IF(D37="","",SUM(D$2:D37))</f>
        <v/>
      </c>
      <c r="F37" s="4">
        <f>IF(E37="","",IFERROR(E37/Calculadora!$B$3,0))</f>
        <v/>
      </c>
    </row>
    <row r="38">
      <c r="A38" s="5">
        <f>IF(ROW()-1&lt;=Calculadora!$D$5+2,ROW()-1,"")</f>
        <v/>
      </c>
      <c r="B38" s="2">
        <f>IF(A38="","",IF(A38=1,"Enganche",IF(A38&lt;=Calculadora!$D$5+1,"Mensualidad "&amp;(A38-1),"Pago contra entrega")))</f>
        <v/>
      </c>
      <c r="C38" s="6">
        <f>IF(A38="","",IF(A38=1,"A la firma",IF(A38&lt;=Calculadora!$D$5+1,IF(Calculadora!$E$7="","",EDATE(Calculadora!$E$7,A38-2)),"A la entrega")))</f>
        <v/>
      </c>
      <c r="D38" s="3">
        <f>IF(A38="","",IF(A38=1,Calculadora!$B$9,IF(A38&lt;=Calculadora!$D$5+1,Calculadora!$B$12,Calculadora!$B$11)))</f>
        <v/>
      </c>
      <c r="E38" s="3">
        <f>IF(D38="","",SUM(D$2:D38))</f>
        <v/>
      </c>
      <c r="F38" s="4">
        <f>IF(E38="","",IFERROR(E38/Calculadora!$B$3,0))</f>
        <v/>
      </c>
    </row>
    <row r="39">
      <c r="A39" s="5">
        <f>IF(ROW()-1&lt;=Calculadora!$D$5+2,ROW()-1,"")</f>
        <v/>
      </c>
      <c r="B39" s="2">
        <f>IF(A39="","",IF(A39=1,"Enganche",IF(A39&lt;=Calculadora!$D$5+1,"Mensualidad "&amp;(A39-1),"Pago contra entrega")))</f>
        <v/>
      </c>
      <c r="C39" s="6">
        <f>IF(A39="","",IF(A39=1,"A la firma",IF(A39&lt;=Calculadora!$D$5+1,IF(Calculadora!$E$7="","",EDATE(Calculadora!$E$7,A39-2)),"A la entrega")))</f>
        <v/>
      </c>
      <c r="D39" s="3">
        <f>IF(A39="","",IF(A39=1,Calculadora!$B$9,IF(A39&lt;=Calculadora!$D$5+1,Calculadora!$B$12,Calculadora!$B$11)))</f>
        <v/>
      </c>
      <c r="E39" s="3">
        <f>IF(D39="","",SUM(D$2:D39))</f>
        <v/>
      </c>
      <c r="F39" s="4">
        <f>IF(E39="","",IFERROR(E39/Calculadora!$B$3,0))</f>
        <v/>
      </c>
    </row>
    <row r="40">
      <c r="A40" s="5">
        <f>IF(ROW()-1&lt;=Calculadora!$D$5+2,ROW()-1,"")</f>
        <v/>
      </c>
      <c r="B40" s="2">
        <f>IF(A40="","",IF(A40=1,"Enganche",IF(A40&lt;=Calculadora!$D$5+1,"Mensualidad "&amp;(A40-1),"Pago contra entrega")))</f>
        <v/>
      </c>
      <c r="C40" s="6">
        <f>IF(A40="","",IF(A40=1,"A la firma",IF(A40&lt;=Calculadora!$D$5+1,IF(Calculadora!$E$7="","",EDATE(Calculadora!$E$7,A40-2)),"A la entrega")))</f>
        <v/>
      </c>
      <c r="D40" s="3">
        <f>IF(A40="","",IF(A40=1,Calculadora!$B$9,IF(A40&lt;=Calculadora!$D$5+1,Calculadora!$B$12,Calculadora!$B$11)))</f>
        <v/>
      </c>
      <c r="E40" s="3">
        <f>IF(D40="","",SUM(D$2:D40))</f>
        <v/>
      </c>
      <c r="F40" s="4">
        <f>IF(E40="","",IFERROR(E40/Calculadora!$B$3,0))</f>
        <v/>
      </c>
    </row>
    <row r="41">
      <c r="A41" s="5">
        <f>IF(ROW()-1&lt;=Calculadora!$D$5+2,ROW()-1,"")</f>
        <v/>
      </c>
      <c r="B41" s="2">
        <f>IF(A41="","",IF(A41=1,"Enganche",IF(A41&lt;=Calculadora!$D$5+1,"Mensualidad "&amp;(A41-1),"Pago contra entrega")))</f>
        <v/>
      </c>
      <c r="C41" s="6">
        <f>IF(A41="","",IF(A41=1,"A la firma",IF(A41&lt;=Calculadora!$D$5+1,IF(Calculadora!$E$7="","",EDATE(Calculadora!$E$7,A41-2)),"A la entrega")))</f>
        <v/>
      </c>
      <c r="D41" s="3">
        <f>IF(A41="","",IF(A41=1,Calculadora!$B$9,IF(A41&lt;=Calculadora!$D$5+1,Calculadora!$B$12,Calculadora!$B$11)))</f>
        <v/>
      </c>
      <c r="E41" s="3">
        <f>IF(D41="","",SUM(D$2:D41))</f>
        <v/>
      </c>
      <c r="F41" s="4">
        <f>IF(E41="","",IFERROR(E41/Calculadora!$B$3,0))</f>
        <v/>
      </c>
    </row>
    <row r="42">
      <c r="A42" s="5">
        <f>IF(ROW()-1&lt;=Calculadora!$D$5+2,ROW()-1,"")</f>
        <v/>
      </c>
      <c r="B42" s="2">
        <f>IF(A42="","",IF(A42=1,"Enganche",IF(A42&lt;=Calculadora!$D$5+1,"Mensualidad "&amp;(A42-1),"Pago contra entrega")))</f>
        <v/>
      </c>
      <c r="C42" s="6">
        <f>IF(A42="","",IF(A42=1,"A la firma",IF(A42&lt;=Calculadora!$D$5+1,IF(Calculadora!$E$7="","",EDATE(Calculadora!$E$7,A42-2)),"A la entrega")))</f>
        <v/>
      </c>
      <c r="D42" s="3">
        <f>IF(A42="","",IF(A42=1,Calculadora!$B$9,IF(A42&lt;=Calculadora!$D$5+1,Calculadora!$B$12,Calculadora!$B$11)))</f>
        <v/>
      </c>
      <c r="E42" s="3">
        <f>IF(D42="","",SUM(D$2:D42))</f>
        <v/>
      </c>
      <c r="F42" s="4">
        <f>IF(E42="","",IFERROR(E42/Calculadora!$B$3,0))</f>
        <v/>
      </c>
    </row>
    <row r="43">
      <c r="A43" s="5">
        <f>IF(ROW()-1&lt;=Calculadora!$D$5+2,ROW()-1,"")</f>
        <v/>
      </c>
      <c r="B43" s="2">
        <f>IF(A43="","",IF(A43=1,"Enganche",IF(A43&lt;=Calculadora!$D$5+1,"Mensualidad "&amp;(A43-1),"Pago contra entrega")))</f>
        <v/>
      </c>
      <c r="C43" s="6">
        <f>IF(A43="","",IF(A43=1,"A la firma",IF(A43&lt;=Calculadora!$D$5+1,IF(Calculadora!$E$7="","",EDATE(Calculadora!$E$7,A43-2)),"A la entrega")))</f>
        <v/>
      </c>
      <c r="D43" s="3">
        <f>IF(A43="","",IF(A43=1,Calculadora!$B$9,IF(A43&lt;=Calculadora!$D$5+1,Calculadora!$B$12,Calculadora!$B$11)))</f>
        <v/>
      </c>
      <c r="E43" s="3">
        <f>IF(D43="","",SUM(D$2:D43))</f>
        <v/>
      </c>
      <c r="F43" s="4">
        <f>IF(E43="","",IFERROR(E43/Calculadora!$B$3,0))</f>
        <v/>
      </c>
    </row>
    <row r="44">
      <c r="A44" s="5">
        <f>IF(ROW()-1&lt;=Calculadora!$D$5+2,ROW()-1,"")</f>
        <v/>
      </c>
      <c r="B44" s="2">
        <f>IF(A44="","",IF(A44=1,"Enganche",IF(A44&lt;=Calculadora!$D$5+1,"Mensualidad "&amp;(A44-1),"Pago contra entrega")))</f>
        <v/>
      </c>
      <c r="C44" s="6">
        <f>IF(A44="","",IF(A44=1,"A la firma",IF(A44&lt;=Calculadora!$D$5+1,IF(Calculadora!$E$7="","",EDATE(Calculadora!$E$7,A44-2)),"A la entrega")))</f>
        <v/>
      </c>
      <c r="D44" s="3">
        <f>IF(A44="","",IF(A44=1,Calculadora!$B$9,IF(A44&lt;=Calculadora!$D$5+1,Calculadora!$B$12,Calculadora!$B$11)))</f>
        <v/>
      </c>
      <c r="E44" s="3">
        <f>IF(D44="","",SUM(D$2:D44))</f>
        <v/>
      </c>
      <c r="F44" s="4">
        <f>IF(E44="","",IFERROR(E44/Calculadora!$B$3,0))</f>
        <v/>
      </c>
    </row>
    <row r="45">
      <c r="A45" s="5">
        <f>IF(ROW()-1&lt;=Calculadora!$D$5+2,ROW()-1,"")</f>
        <v/>
      </c>
      <c r="B45" s="2">
        <f>IF(A45="","",IF(A45=1,"Enganche",IF(A45&lt;=Calculadora!$D$5+1,"Mensualidad "&amp;(A45-1),"Pago contra entrega")))</f>
        <v/>
      </c>
      <c r="C45" s="6">
        <f>IF(A45="","",IF(A45=1,"A la firma",IF(A45&lt;=Calculadora!$D$5+1,IF(Calculadora!$E$7="","",EDATE(Calculadora!$E$7,A45-2)),"A la entrega")))</f>
        <v/>
      </c>
      <c r="D45" s="3">
        <f>IF(A45="","",IF(A45=1,Calculadora!$B$9,IF(A45&lt;=Calculadora!$D$5+1,Calculadora!$B$12,Calculadora!$B$11)))</f>
        <v/>
      </c>
      <c r="E45" s="3">
        <f>IF(D45="","",SUM(D$2:D45))</f>
        <v/>
      </c>
      <c r="F45" s="4">
        <f>IF(E45="","",IFERROR(E45/Calculadora!$B$3,0))</f>
        <v/>
      </c>
    </row>
    <row r="46">
      <c r="A46" s="5">
        <f>IF(ROW()-1&lt;=Calculadora!$D$5+2,ROW()-1,"")</f>
        <v/>
      </c>
      <c r="B46" s="2">
        <f>IF(A46="","",IF(A46=1,"Enganche",IF(A46&lt;=Calculadora!$D$5+1,"Mensualidad "&amp;(A46-1),"Pago contra entrega")))</f>
        <v/>
      </c>
      <c r="C46" s="6">
        <f>IF(A46="","",IF(A46=1,"A la firma",IF(A46&lt;=Calculadora!$D$5+1,IF(Calculadora!$E$7="","",EDATE(Calculadora!$E$7,A46-2)),"A la entrega")))</f>
        <v/>
      </c>
      <c r="D46" s="3">
        <f>IF(A46="","",IF(A46=1,Calculadora!$B$9,IF(A46&lt;=Calculadora!$D$5+1,Calculadora!$B$12,Calculadora!$B$11)))</f>
        <v/>
      </c>
      <c r="E46" s="3">
        <f>IF(D46="","",SUM(D$2:D46))</f>
        <v/>
      </c>
      <c r="F46" s="4">
        <f>IF(E46="","",IFERROR(E46/Calculadora!$B$3,0))</f>
        <v/>
      </c>
    </row>
    <row r="47">
      <c r="A47" s="5">
        <f>IF(ROW()-1&lt;=Calculadora!$D$5+2,ROW()-1,"")</f>
        <v/>
      </c>
      <c r="B47" s="2">
        <f>IF(A47="","",IF(A47=1,"Enganche",IF(A47&lt;=Calculadora!$D$5+1,"Mensualidad "&amp;(A47-1),"Pago contra entrega")))</f>
        <v/>
      </c>
      <c r="C47" s="6">
        <f>IF(A47="","",IF(A47=1,"A la firma",IF(A47&lt;=Calculadora!$D$5+1,IF(Calculadora!$E$7="","",EDATE(Calculadora!$E$7,A47-2)),"A la entrega")))</f>
        <v/>
      </c>
      <c r="D47" s="3">
        <f>IF(A47="","",IF(A47=1,Calculadora!$B$9,IF(A47&lt;=Calculadora!$D$5+1,Calculadora!$B$12,Calculadora!$B$11)))</f>
        <v/>
      </c>
      <c r="E47" s="3">
        <f>IF(D47="","",SUM(D$2:D47))</f>
        <v/>
      </c>
      <c r="F47" s="4">
        <f>IF(E47="","",IFERROR(E47/Calculadora!$B$3,0))</f>
        <v/>
      </c>
    </row>
    <row r="48">
      <c r="A48" s="5">
        <f>IF(ROW()-1&lt;=Calculadora!$D$5+2,ROW()-1,"")</f>
        <v/>
      </c>
      <c r="B48" s="2">
        <f>IF(A48="","",IF(A48=1,"Enganche",IF(A48&lt;=Calculadora!$D$5+1,"Mensualidad "&amp;(A48-1),"Pago contra entrega")))</f>
        <v/>
      </c>
      <c r="C48" s="6">
        <f>IF(A48="","",IF(A48=1,"A la firma",IF(A48&lt;=Calculadora!$D$5+1,IF(Calculadora!$E$7="","",EDATE(Calculadora!$E$7,A48-2)),"A la entrega")))</f>
        <v/>
      </c>
      <c r="D48" s="3">
        <f>IF(A48="","",IF(A48=1,Calculadora!$B$9,IF(A48&lt;=Calculadora!$D$5+1,Calculadora!$B$12,Calculadora!$B$11)))</f>
        <v/>
      </c>
      <c r="E48" s="3">
        <f>IF(D48="","",SUM(D$2:D48))</f>
        <v/>
      </c>
      <c r="F48" s="4">
        <f>IF(E48="","",IFERROR(E48/Calculadora!$B$3,0))</f>
        <v/>
      </c>
    </row>
    <row r="49">
      <c r="A49" s="5">
        <f>IF(ROW()-1&lt;=Calculadora!$D$5+2,ROW()-1,"")</f>
        <v/>
      </c>
      <c r="B49" s="2">
        <f>IF(A49="","",IF(A49=1,"Enganche",IF(A49&lt;=Calculadora!$D$5+1,"Mensualidad "&amp;(A49-1),"Pago contra entrega")))</f>
        <v/>
      </c>
      <c r="C49" s="6">
        <f>IF(A49="","",IF(A49=1,"A la firma",IF(A49&lt;=Calculadora!$D$5+1,IF(Calculadora!$E$7="","",EDATE(Calculadora!$E$7,A49-2)),"A la entrega")))</f>
        <v/>
      </c>
      <c r="D49" s="3">
        <f>IF(A49="","",IF(A49=1,Calculadora!$B$9,IF(A49&lt;=Calculadora!$D$5+1,Calculadora!$B$12,Calculadora!$B$11)))</f>
        <v/>
      </c>
      <c r="E49" s="3">
        <f>IF(D49="","",SUM(D$2:D49))</f>
        <v/>
      </c>
      <c r="F49" s="4">
        <f>IF(E49="","",IFERROR(E49/Calculadora!$B$3,0))</f>
        <v/>
      </c>
    </row>
    <row r="50">
      <c r="A50" s="5">
        <f>IF(ROW()-1&lt;=Calculadora!$D$5+2,ROW()-1,"")</f>
        <v/>
      </c>
      <c r="B50" s="2">
        <f>IF(A50="","",IF(A50=1,"Enganche",IF(A50&lt;=Calculadora!$D$5+1,"Mensualidad "&amp;(A50-1),"Pago contra entrega")))</f>
        <v/>
      </c>
      <c r="C50" s="6">
        <f>IF(A50="","",IF(A50=1,"A la firma",IF(A50&lt;=Calculadora!$D$5+1,IF(Calculadora!$E$7="","",EDATE(Calculadora!$E$7,A50-2)),"A la entrega")))</f>
        <v/>
      </c>
      <c r="D50" s="3">
        <f>IF(A50="","",IF(A50=1,Calculadora!$B$9,IF(A50&lt;=Calculadora!$D$5+1,Calculadora!$B$12,Calculadora!$B$11)))</f>
        <v/>
      </c>
      <c r="E50" s="3">
        <f>IF(D50="","",SUM(D$2:D50))</f>
        <v/>
      </c>
      <c r="F50" s="4">
        <f>IF(E50="","",IFERROR(E50/Calculadora!$B$3,0))</f>
        <v/>
      </c>
    </row>
    <row r="51">
      <c r="A51" s="5">
        <f>IF(ROW()-1&lt;=Calculadora!$D$5+2,ROW()-1,"")</f>
        <v/>
      </c>
      <c r="B51" s="2">
        <f>IF(A51="","",IF(A51=1,"Enganche",IF(A51&lt;=Calculadora!$D$5+1,"Mensualidad "&amp;(A51-1),"Pago contra entrega")))</f>
        <v/>
      </c>
      <c r="C51" s="6">
        <f>IF(A51="","",IF(A51=1,"A la firma",IF(A51&lt;=Calculadora!$D$5+1,IF(Calculadora!$E$7="","",EDATE(Calculadora!$E$7,A51-2)),"A la entrega")))</f>
        <v/>
      </c>
      <c r="D51" s="3">
        <f>IF(A51="","",IF(A51=1,Calculadora!$B$9,IF(A51&lt;=Calculadora!$D$5+1,Calculadora!$B$12,Calculadora!$B$11)))</f>
        <v/>
      </c>
      <c r="E51" s="3">
        <f>IF(D51="","",SUM(D$2:D51))</f>
        <v/>
      </c>
      <c r="F51" s="4">
        <f>IF(E51="","",IFERROR(E51/Calculadora!$B$3,0))</f>
        <v/>
      </c>
    </row>
    <row r="52">
      <c r="A52" s="5">
        <f>IF(ROW()-1&lt;=Calculadora!$D$5+2,ROW()-1,"")</f>
        <v/>
      </c>
      <c r="B52" s="2">
        <f>IF(A52="","",IF(A52=1,"Enganche",IF(A52&lt;=Calculadora!$D$5+1,"Mensualidad "&amp;(A52-1),"Pago contra entrega")))</f>
        <v/>
      </c>
      <c r="C52" s="6">
        <f>IF(A52="","",IF(A52=1,"A la firma",IF(A52&lt;=Calculadora!$D$5+1,IF(Calculadora!$E$7="","",EDATE(Calculadora!$E$7,A52-2)),"A la entrega")))</f>
        <v/>
      </c>
      <c r="D52" s="3">
        <f>IF(A52="","",IF(A52=1,Calculadora!$B$9,IF(A52&lt;=Calculadora!$D$5+1,Calculadora!$B$12,Calculadora!$B$11)))</f>
        <v/>
      </c>
      <c r="E52" s="3">
        <f>IF(D52="","",SUM(D$2:D52))</f>
        <v/>
      </c>
      <c r="F52" s="4">
        <f>IF(E52="","",IFERROR(E52/Calculadora!$B$3,0))</f>
        <v/>
      </c>
    </row>
    <row r="53">
      <c r="A53" s="5">
        <f>IF(ROW()-1&lt;=Calculadora!$D$5+2,ROW()-1,"")</f>
        <v/>
      </c>
      <c r="B53" s="2">
        <f>IF(A53="","",IF(A53=1,"Enganche",IF(A53&lt;=Calculadora!$D$5+1,"Mensualidad "&amp;(A53-1),"Pago contra entrega")))</f>
        <v/>
      </c>
      <c r="C53" s="6">
        <f>IF(A53="","",IF(A53=1,"A la firma",IF(A53&lt;=Calculadora!$D$5+1,IF(Calculadora!$E$7="","",EDATE(Calculadora!$E$7,A53-2)),"A la entrega")))</f>
        <v/>
      </c>
      <c r="D53" s="3">
        <f>IF(A53="","",IF(A53=1,Calculadora!$B$9,IF(A53&lt;=Calculadora!$D$5+1,Calculadora!$B$12,Calculadora!$B$11)))</f>
        <v/>
      </c>
      <c r="E53" s="3">
        <f>IF(D53="","",SUM(D$2:D53))</f>
        <v/>
      </c>
      <c r="F53" s="4">
        <f>IF(E53="","",IFERROR(E53/Calculadora!$B$3,0))</f>
        <v/>
      </c>
    </row>
    <row r="54">
      <c r="A54" s="5">
        <f>IF(ROW()-1&lt;=Calculadora!$D$5+2,ROW()-1,"")</f>
        <v/>
      </c>
      <c r="B54" s="2">
        <f>IF(A54="","",IF(A54=1,"Enganche",IF(A54&lt;=Calculadora!$D$5+1,"Mensualidad "&amp;(A54-1),"Pago contra entrega")))</f>
        <v/>
      </c>
      <c r="C54" s="6">
        <f>IF(A54="","",IF(A54=1,"A la firma",IF(A54&lt;=Calculadora!$D$5+1,IF(Calculadora!$E$7="","",EDATE(Calculadora!$E$7,A54-2)),"A la entrega")))</f>
        <v/>
      </c>
      <c r="D54" s="3">
        <f>IF(A54="","",IF(A54=1,Calculadora!$B$9,IF(A54&lt;=Calculadora!$D$5+1,Calculadora!$B$12,Calculadora!$B$11)))</f>
        <v/>
      </c>
      <c r="E54" s="3">
        <f>IF(D54="","",SUM(D$2:D54))</f>
        <v/>
      </c>
      <c r="F54" s="4">
        <f>IF(E54="","",IFERROR(E54/Calculadora!$B$3,0))</f>
        <v/>
      </c>
    </row>
    <row r="55">
      <c r="A55" s="5">
        <f>IF(ROW()-1&lt;=Calculadora!$D$5+2,ROW()-1,"")</f>
        <v/>
      </c>
      <c r="B55" s="2">
        <f>IF(A55="","",IF(A55=1,"Enganche",IF(A55&lt;=Calculadora!$D$5+1,"Mensualidad "&amp;(A55-1),"Pago contra entrega")))</f>
        <v/>
      </c>
      <c r="C55" s="6">
        <f>IF(A55="","",IF(A55=1,"A la firma",IF(A55&lt;=Calculadora!$D$5+1,IF(Calculadora!$E$7="","",EDATE(Calculadora!$E$7,A55-2)),"A la entrega")))</f>
        <v/>
      </c>
      <c r="D55" s="3">
        <f>IF(A55="","",IF(A55=1,Calculadora!$B$9,IF(A55&lt;=Calculadora!$D$5+1,Calculadora!$B$12,Calculadora!$B$11)))</f>
        <v/>
      </c>
      <c r="E55" s="3">
        <f>IF(D55="","",SUM(D$2:D55))</f>
        <v/>
      </c>
      <c r="F55" s="4">
        <f>IF(E55="","",IFERROR(E55/Calculadora!$B$3,0))</f>
        <v/>
      </c>
    </row>
    <row r="56">
      <c r="A56" s="5">
        <f>IF(ROW()-1&lt;=Calculadora!$D$5+2,ROW()-1,"")</f>
        <v/>
      </c>
      <c r="B56" s="2">
        <f>IF(A56="","",IF(A56=1,"Enganche",IF(A56&lt;=Calculadora!$D$5+1,"Mensualidad "&amp;(A56-1),"Pago contra entrega")))</f>
        <v/>
      </c>
      <c r="C56" s="6">
        <f>IF(A56="","",IF(A56=1,"A la firma",IF(A56&lt;=Calculadora!$D$5+1,IF(Calculadora!$E$7="","",EDATE(Calculadora!$E$7,A56-2)),"A la entrega")))</f>
        <v/>
      </c>
      <c r="D56" s="3">
        <f>IF(A56="","",IF(A56=1,Calculadora!$B$9,IF(A56&lt;=Calculadora!$D$5+1,Calculadora!$B$12,Calculadora!$B$11)))</f>
        <v/>
      </c>
      <c r="E56" s="3">
        <f>IF(D56="","",SUM(D$2:D56))</f>
        <v/>
      </c>
      <c r="F56" s="4">
        <f>IF(E56="","",IFERROR(E56/Calculadora!$B$3,0))</f>
        <v/>
      </c>
    </row>
    <row r="57">
      <c r="A57" s="5">
        <f>IF(ROW()-1&lt;=Calculadora!$D$5+2,ROW()-1,"")</f>
        <v/>
      </c>
      <c r="B57" s="2">
        <f>IF(A57="","",IF(A57=1,"Enganche",IF(A57&lt;=Calculadora!$D$5+1,"Mensualidad "&amp;(A57-1),"Pago contra entrega")))</f>
        <v/>
      </c>
      <c r="C57" s="6">
        <f>IF(A57="","",IF(A57=1,"A la firma",IF(A57&lt;=Calculadora!$D$5+1,IF(Calculadora!$E$7="","",EDATE(Calculadora!$E$7,A57-2)),"A la entrega")))</f>
        <v/>
      </c>
      <c r="D57" s="3">
        <f>IF(A57="","",IF(A57=1,Calculadora!$B$9,IF(A57&lt;=Calculadora!$D$5+1,Calculadora!$B$12,Calculadora!$B$11)))</f>
        <v/>
      </c>
      <c r="E57" s="3">
        <f>IF(D57="","",SUM(D$2:D57))</f>
        <v/>
      </c>
      <c r="F57" s="4">
        <f>IF(E57="","",IFERROR(E57/Calculadora!$B$3,0))</f>
        <v/>
      </c>
    </row>
    <row r="58">
      <c r="A58" s="5">
        <f>IF(ROW()-1&lt;=Calculadora!$D$5+2,ROW()-1,"")</f>
        <v/>
      </c>
      <c r="B58" s="2">
        <f>IF(A58="","",IF(A58=1,"Enganche",IF(A58&lt;=Calculadora!$D$5+1,"Mensualidad "&amp;(A58-1),"Pago contra entrega")))</f>
        <v/>
      </c>
      <c r="C58" s="6">
        <f>IF(A58="","",IF(A58=1,"A la firma",IF(A58&lt;=Calculadora!$D$5+1,IF(Calculadora!$E$7="","",EDATE(Calculadora!$E$7,A58-2)),"A la entrega")))</f>
        <v/>
      </c>
      <c r="D58" s="3">
        <f>IF(A58="","",IF(A58=1,Calculadora!$B$9,IF(A58&lt;=Calculadora!$D$5+1,Calculadora!$B$12,Calculadora!$B$11)))</f>
        <v/>
      </c>
      <c r="E58" s="3">
        <f>IF(D58="","",SUM(D$2:D58))</f>
        <v/>
      </c>
      <c r="F58" s="4">
        <f>IF(E58="","",IFERROR(E58/Calculadora!$B$3,0))</f>
        <v/>
      </c>
    </row>
    <row r="59">
      <c r="A59" s="5">
        <f>IF(ROW()-1&lt;=Calculadora!$D$5+2,ROW()-1,"")</f>
        <v/>
      </c>
      <c r="B59" s="2">
        <f>IF(A59="","",IF(A59=1,"Enganche",IF(A59&lt;=Calculadora!$D$5+1,"Mensualidad "&amp;(A59-1),"Pago contra entrega")))</f>
        <v/>
      </c>
      <c r="C59" s="6">
        <f>IF(A59="","",IF(A59=1,"A la firma",IF(A59&lt;=Calculadora!$D$5+1,IF(Calculadora!$E$7="","",EDATE(Calculadora!$E$7,A59-2)),"A la entrega")))</f>
        <v/>
      </c>
      <c r="D59" s="3">
        <f>IF(A59="","",IF(A59=1,Calculadora!$B$9,IF(A59&lt;=Calculadora!$D$5+1,Calculadora!$B$12,Calculadora!$B$11)))</f>
        <v/>
      </c>
      <c r="E59" s="3">
        <f>IF(D59="","",SUM(D$2:D59))</f>
        <v/>
      </c>
      <c r="F59" s="4">
        <f>IF(E59="","",IFERROR(E59/Calculadora!$B$3,0))</f>
        <v/>
      </c>
    </row>
    <row r="60">
      <c r="A60" s="5">
        <f>IF(ROW()-1&lt;=Calculadora!$D$5+2,ROW()-1,"")</f>
        <v/>
      </c>
      <c r="B60" s="2">
        <f>IF(A60="","",IF(A60=1,"Enganche",IF(A60&lt;=Calculadora!$D$5+1,"Mensualidad "&amp;(A60-1),"Pago contra entrega")))</f>
        <v/>
      </c>
      <c r="C60" s="6">
        <f>IF(A60="","",IF(A60=1,"A la firma",IF(A60&lt;=Calculadora!$D$5+1,IF(Calculadora!$E$7="","",EDATE(Calculadora!$E$7,A60-2)),"A la entrega")))</f>
        <v/>
      </c>
      <c r="D60" s="3">
        <f>IF(A60="","",IF(A60=1,Calculadora!$B$9,IF(A60&lt;=Calculadora!$D$5+1,Calculadora!$B$12,Calculadora!$B$11)))</f>
        <v/>
      </c>
      <c r="E60" s="3">
        <f>IF(D60="","",SUM(D$2:D60))</f>
        <v/>
      </c>
      <c r="F60" s="4">
        <f>IF(E60="","",IFERROR(E60/Calculadora!$B$3,0))</f>
        <v/>
      </c>
    </row>
    <row r="61">
      <c r="A61" s="5">
        <f>IF(ROW()-1&lt;=Calculadora!$D$5+2,ROW()-1,"")</f>
        <v/>
      </c>
      <c r="B61" s="2">
        <f>IF(A61="","",IF(A61=1,"Enganche",IF(A61&lt;=Calculadora!$D$5+1,"Mensualidad "&amp;(A61-1),"Pago contra entrega")))</f>
        <v/>
      </c>
      <c r="C61" s="6">
        <f>IF(A61="","",IF(A61=1,"A la firma",IF(A61&lt;=Calculadora!$D$5+1,IF(Calculadora!$E$7="","",EDATE(Calculadora!$E$7,A61-2)),"A la entrega")))</f>
        <v/>
      </c>
      <c r="D61" s="3">
        <f>IF(A61="","",IF(A61=1,Calculadora!$B$9,IF(A61&lt;=Calculadora!$D$5+1,Calculadora!$B$12,Calculadora!$B$11)))</f>
        <v/>
      </c>
      <c r="E61" s="3">
        <f>IF(D61="","",SUM(D$2:D61))</f>
        <v/>
      </c>
      <c r="F61" s="4">
        <f>IF(E61="","",IFERROR(E61/Calculadora!$B$3,0))</f>
        <v/>
      </c>
    </row>
    <row r="62">
      <c r="A62" s="5">
        <f>IF(ROW()-1&lt;=Calculadora!$D$5+2,ROW()-1,"")</f>
        <v/>
      </c>
      <c r="B62" s="2">
        <f>IF(A62="","",IF(A62=1,"Enganche",IF(A62&lt;=Calculadora!$D$5+1,"Mensualidad "&amp;(A62-1),"Pago contra entrega")))</f>
        <v/>
      </c>
      <c r="C62" s="6">
        <f>IF(A62="","",IF(A62=1,"A la firma",IF(A62&lt;=Calculadora!$D$5+1,IF(Calculadora!$E$7="","",EDATE(Calculadora!$E$7,A62-2)),"A la entrega")))</f>
        <v/>
      </c>
      <c r="D62" s="3">
        <f>IF(A62="","",IF(A62=1,Calculadora!$B$9,IF(A62&lt;=Calculadora!$D$5+1,Calculadora!$B$12,Calculadora!$B$11)))</f>
        <v/>
      </c>
      <c r="E62" s="3">
        <f>IF(D62="","",SUM(D$2:D62))</f>
        <v/>
      </c>
      <c r="F62" s="4">
        <f>IF(E62="","",IFERROR(E62/Calculadora!$B$3,0))</f>
        <v/>
      </c>
    </row>
    <row r="63">
      <c r="A63" s="5">
        <f>IF(ROW()-1&lt;=Calculadora!$D$5+2,ROW()-1,"")</f>
        <v/>
      </c>
      <c r="B63" s="2">
        <f>IF(A63="","",IF(A63=1,"Enganche",IF(A63&lt;=Calculadora!$D$5+1,"Mensualidad "&amp;(A63-1),"Pago contra entrega")))</f>
        <v/>
      </c>
      <c r="C63" s="6">
        <f>IF(A63="","",IF(A63=1,"A la firma",IF(A63&lt;=Calculadora!$D$5+1,IF(Calculadora!$E$7="","",EDATE(Calculadora!$E$7,A63-2)),"A la entrega")))</f>
        <v/>
      </c>
      <c r="D63" s="3">
        <f>IF(A63="","",IF(A63=1,Calculadora!$B$9,IF(A63&lt;=Calculadora!$D$5+1,Calculadora!$B$12,Calculadora!$B$11)))</f>
        <v/>
      </c>
      <c r="E63" s="3">
        <f>IF(D63="","",SUM(D$2:D63))</f>
        <v/>
      </c>
      <c r="F63" s="4">
        <f>IF(E63="","",IFERROR(E63/Calculadora!$B$3,0))</f>
        <v/>
      </c>
    </row>
  </sheetData>
  <autoFilter ref="A1:F6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AF2FB"/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Plantilla de Flow Estate</t>
        </is>
      </c>
    </row>
    <row r="2">
      <c r="A2" t="inlineStr">
        <is>
          <t>Guía completa: https://flowestate.app/blog/plan-de-pagos-enganche-mensualidades/</t>
        </is>
      </c>
    </row>
    <row r="4">
      <c r="A4" s="8" t="inlineStr">
        <is>
          <t>1. En la hoja Calculadora, cambia solo los datos de entrada: precio de venta, porcentaje de enganche, número de mensualidades, porcentaje contra entrega y fecha de la primera mensualidad.</t>
        </is>
      </c>
    </row>
    <row r="5">
      <c r="A5" s="8" t="inlineStr">
        <is>
          <t>2. Los resultados se calculan solos: monto de enganche, total en mensualidades, mensualidad y saldo contra entrega. Si la fila Revisión muestra una alerta, ajusta los porcentajes.</t>
        </is>
      </c>
    </row>
    <row r="6">
      <c r="A6" s="8" t="inlineStr">
        <is>
          <t>3. La hoja Cuotas arma el calendario completo: enganche, cada mensualidad con su fecha, pago contra entrega y acumulado pagado. Admite hasta 60 mensualidades.</t>
        </is>
      </c>
    </row>
    <row r="7">
      <c r="A7" s="8" t="inlineStr">
        <is>
          <t>4. Para comparar escenarios, guarda una copia del archivo por escenario antes de cambiar los datos.</t>
        </is>
      </c>
    </row>
    <row r="8">
      <c r="A8" s="8" t="inlineStr">
        <is>
          <t>5. Para presentarlo al cliente, exporta las hojas Calculadora y Cuotas a PDF junto con la cotización.</t>
        </is>
      </c>
    </row>
    <row r="9">
      <c r="A9" s="8" t="inlineStr">
        <is>
          <t>6. La plantilla reparte el saldo en pagos iguales y sin intereses. Es una simulación comercial, no asesoría financiera: el plan definitivo es el que se firma en el contrato, y el crédito depende de la aprobación de la entidad financiera.</t>
        </is>
      </c>
    </row>
    <row r="11">
      <c r="A11" s="9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plan-de-pagos-enganche-mensualidades.xlsx</dc:title>
  <dcterms:created xsi:type="dcterms:W3CDTF">2026-09-25T21:54:12Z</dcterms:created>
  <dcterms:modified xsi:type="dcterms:W3CDTF">2026-09-25T21:54:12Z</dcterms:modified>
</cp:coreProperties>
</file>